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F757ACD-6EEB-44A9-828C-631EA0E1C6AF}" xr6:coauthVersionLast="47" xr6:coauthVersionMax="47" xr10:uidLastSave="{00000000-0000-0000-0000-000000000000}"/>
  <bookViews>
    <workbookView xWindow="-120" yWindow="-120" windowWidth="20730" windowHeight="11160" activeTab="1" xr2:uid="{C35D9885-AA35-4F3D-B241-27FE11B9D8FD}"/>
  </bookViews>
  <sheets>
    <sheet name="検査前・有病率、尤度、検査後確率、グラフ" sheetId="1" r:id="rId1"/>
    <sheet name="オッズ比" sheetId="3" r:id="rId2"/>
    <sheet name="感度、特異度、的中率、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G5" i="3"/>
  <c r="G2" i="3"/>
</calcChain>
</file>

<file path=xl/sharedStrings.xml><?xml version="1.0" encoding="utf-8"?>
<sst xmlns="http://schemas.openxmlformats.org/spreadsheetml/2006/main" count="75" uniqueCount="71">
  <si>
    <t>c</t>
    <phoneticPr fontId="2"/>
  </si>
  <si>
    <t>a</t>
    <phoneticPr fontId="2"/>
  </si>
  <si>
    <t>b</t>
    <phoneticPr fontId="2"/>
  </si>
  <si>
    <t>d</t>
    <phoneticPr fontId="2"/>
  </si>
  <si>
    <t xml:space="preserve">        病気</t>
    <rPh sb="8" eb="10">
      <t>ビョウキ</t>
    </rPh>
    <phoneticPr fontId="2"/>
  </si>
  <si>
    <t>検査</t>
    <rPh sb="0" eb="2">
      <t>ケンサ</t>
    </rPh>
    <phoneticPr fontId="2"/>
  </si>
  <si>
    <t>a/(a+c)</t>
    <phoneticPr fontId="2"/>
  </si>
  <si>
    <t>d/(b+d)</t>
    <phoneticPr fontId="2"/>
  </si>
  <si>
    <t>陽性的中率</t>
    <rPh sb="0" eb="2">
      <t>ヨウセイ</t>
    </rPh>
    <rPh sb="2" eb="5">
      <t>テキチュウリツ</t>
    </rPh>
    <phoneticPr fontId="2"/>
  </si>
  <si>
    <t>a/(a+b)</t>
    <phoneticPr fontId="2"/>
  </si>
  <si>
    <t>陰性的中率</t>
    <rPh sb="0" eb="2">
      <t>インセイ</t>
    </rPh>
    <rPh sb="2" eb="5">
      <t>テキチュウリツ</t>
    </rPh>
    <phoneticPr fontId="2"/>
  </si>
  <si>
    <t>d/(c+d)</t>
    <phoneticPr fontId="2"/>
  </si>
  <si>
    <t>診断確定Sp in</t>
    <rPh sb="0" eb="4">
      <t>シンダンカクテイ</t>
    </rPh>
    <phoneticPr fontId="2"/>
  </si>
  <si>
    <t>除外診断</t>
    <rPh sb="0" eb="4">
      <t>ジョガイシンダン</t>
    </rPh>
    <phoneticPr fontId="2"/>
  </si>
  <si>
    <t>検査前確率＝</t>
    <rPh sb="0" eb="5">
      <t>ケンサマエカクリツ</t>
    </rPh>
    <phoneticPr fontId="2"/>
  </si>
  <si>
    <t>有病率＝</t>
    <rPh sb="0" eb="3">
      <t>ユウビョウリツ</t>
    </rPh>
    <phoneticPr fontId="2"/>
  </si>
  <si>
    <t>(a+c)/Σ</t>
    <phoneticPr fontId="2"/>
  </si>
  <si>
    <t xml:space="preserve">        肺癌</t>
    <rPh sb="8" eb="10">
      <t>ハイガン</t>
    </rPh>
    <phoneticPr fontId="2"/>
  </si>
  <si>
    <t>喫煙</t>
    <rPh sb="0" eb="2">
      <t>キツエン</t>
    </rPh>
    <phoneticPr fontId="2"/>
  </si>
  <si>
    <t>リスク比＝</t>
    <rPh sb="3" eb="4">
      <t>ヒ</t>
    </rPh>
    <phoneticPr fontId="2"/>
  </si>
  <si>
    <t>[250/(250+50)]/[150/(150+300)]=2.8</t>
    <phoneticPr fontId="2"/>
  </si>
  <si>
    <t>[125/(125+50)]/[75/(75+300]=4.1</t>
    <phoneticPr fontId="2"/>
  </si>
  <si>
    <t>症例数が異なると、リスク比は違ってくる：</t>
    <rPh sb="0" eb="3">
      <t>ショウレイスウ</t>
    </rPh>
    <rPh sb="4" eb="5">
      <t>コト</t>
    </rPh>
    <rPh sb="12" eb="13">
      <t>ヒ</t>
    </rPh>
    <rPh sb="14" eb="15">
      <t>チガ</t>
    </rPh>
    <phoneticPr fontId="2"/>
  </si>
  <si>
    <t>case control 後向きではリスク比は禁忌＝前向きのみに使用限定</t>
    <rPh sb="13" eb="15">
      <t>ウシロム</t>
    </rPh>
    <rPh sb="21" eb="22">
      <t>ヒ</t>
    </rPh>
    <rPh sb="23" eb="25">
      <t>キンキ</t>
    </rPh>
    <rPh sb="26" eb="28">
      <t>マエム</t>
    </rPh>
    <rPh sb="32" eb="34">
      <t>シヨウ</t>
    </rPh>
    <rPh sb="34" eb="36">
      <t>ゲンテイ</t>
    </rPh>
    <phoneticPr fontId="2"/>
  </si>
  <si>
    <t>他方、</t>
    <rPh sb="0" eb="2">
      <t>タホウ</t>
    </rPh>
    <phoneticPr fontId="2"/>
  </si>
  <si>
    <t>オッズ比＝</t>
    <rPh sb="3" eb="4">
      <t>ヒ</t>
    </rPh>
    <phoneticPr fontId="2"/>
  </si>
  <si>
    <t>危険率は２.８倍と言える：</t>
    <rPh sb="0" eb="3">
      <t>キケンリツ</t>
    </rPh>
    <rPh sb="7" eb="8">
      <t>バイ</t>
    </rPh>
    <rPh sb="9" eb="10">
      <t>イ</t>
    </rPh>
    <phoneticPr fontId="2"/>
  </si>
  <si>
    <t>p/(1-p)=（250/20）/（150/300）＝11.7</t>
    <phoneticPr fontId="2"/>
  </si>
  <si>
    <t>大きいとは言えるが、11.7倍とは言えない。</t>
    <rPh sb="0" eb="1">
      <t>オオ</t>
    </rPh>
    <rPh sb="5" eb="6">
      <t>イ</t>
    </rPh>
    <rPh sb="14" eb="15">
      <t>バイ</t>
    </rPh>
    <rPh sb="17" eb="18">
      <t>イ</t>
    </rPh>
    <phoneticPr fontId="2"/>
  </si>
  <si>
    <t>前向きも後ろ向きにも使える。</t>
    <rPh sb="0" eb="2">
      <t>マエム</t>
    </rPh>
    <rPh sb="4" eb="5">
      <t>ウシ</t>
    </rPh>
    <rPh sb="6" eb="7">
      <t>ム</t>
    </rPh>
    <rPh sb="10" eb="11">
      <t>ツカ</t>
    </rPh>
    <phoneticPr fontId="2"/>
  </si>
  <si>
    <t>LR+＝</t>
    <phoneticPr fontId="2"/>
  </si>
  <si>
    <t>陽性尤度比＝ 真+率/偽＋率＝S/(1-Sp)</t>
    <rPh sb="0" eb="5">
      <t>ヨウセイユウドヒ</t>
    </rPh>
    <rPh sb="7" eb="8">
      <t>シン</t>
    </rPh>
    <rPh sb="9" eb="10">
      <t>リツ</t>
    </rPh>
    <rPh sb="11" eb="12">
      <t>ギ</t>
    </rPh>
    <rPh sb="13" eb="14">
      <t>リツ</t>
    </rPh>
    <phoneticPr fontId="2"/>
  </si>
  <si>
    <t>感度 S</t>
    <rPh sb="0" eb="2">
      <t>カンド</t>
    </rPh>
    <phoneticPr fontId="2"/>
  </si>
  <si>
    <t>特異度 Sp</t>
    <rPh sb="0" eb="3">
      <t>トクイド</t>
    </rPh>
    <phoneticPr fontId="2"/>
  </si>
  <si>
    <t>LR-=</t>
    <phoneticPr fontId="2"/>
  </si>
  <si>
    <t>陰性尤度比＝偽－率/真-率＝(1-S)/Sp</t>
    <rPh sb="0" eb="2">
      <t>インセイ</t>
    </rPh>
    <rPh sb="2" eb="4">
      <t>ユウド</t>
    </rPh>
    <rPh sb="4" eb="5">
      <t>ヒ</t>
    </rPh>
    <rPh sb="6" eb="7">
      <t>ギ</t>
    </rPh>
    <rPh sb="8" eb="9">
      <t>リツ</t>
    </rPh>
    <rPh sb="10" eb="11">
      <t>シン</t>
    </rPh>
    <rPh sb="12" eb="13">
      <t>リツ</t>
    </rPh>
    <phoneticPr fontId="2"/>
  </si>
  <si>
    <t>検査＋時の患者率</t>
    <rPh sb="0" eb="2">
      <t>ケンサ</t>
    </rPh>
    <rPh sb="3" eb="4">
      <t>ジ</t>
    </rPh>
    <rPh sb="5" eb="7">
      <t>カンジャ</t>
    </rPh>
    <rPh sb="7" eb="8">
      <t>リツ</t>
    </rPh>
    <phoneticPr fontId="2"/>
  </si>
  <si>
    <t>検査－時の健康率</t>
    <rPh sb="0" eb="2">
      <t>ケンサ</t>
    </rPh>
    <rPh sb="3" eb="4">
      <t>ジ</t>
    </rPh>
    <rPh sb="5" eb="8">
      <t>ケンコウリツ</t>
    </rPh>
    <phoneticPr fontId="2"/>
  </si>
  <si>
    <t>検査+時の患者率</t>
    <rPh sb="0" eb="2">
      <t>ケンサ</t>
    </rPh>
    <rPh sb="3" eb="4">
      <t>ジ</t>
    </rPh>
    <rPh sb="5" eb="8">
      <t>カンジャリツ</t>
    </rPh>
    <phoneticPr fontId="2"/>
  </si>
  <si>
    <t>検査-時の患者率</t>
    <rPh sb="0" eb="2">
      <t>ケンサ</t>
    </rPh>
    <rPh sb="3" eb="4">
      <t>ジ</t>
    </rPh>
    <rPh sb="5" eb="8">
      <t>カンジャリツ</t>
    </rPh>
    <phoneticPr fontId="2"/>
  </si>
  <si>
    <t>検査前Oddsx尤度比＝検査後Odds</t>
    <rPh sb="0" eb="3">
      <t>ケンサマエ</t>
    </rPh>
    <rPh sb="8" eb="11">
      <t>ユウドヒ</t>
    </rPh>
    <rPh sb="12" eb="15">
      <t>ケンサゴ</t>
    </rPh>
    <phoneticPr fontId="2"/>
  </si>
  <si>
    <t>事後確率＝事後Odds/(1+事後Odds)</t>
    <rPh sb="0" eb="4">
      <t>ジゴカクリツ</t>
    </rPh>
    <rPh sb="5" eb="7">
      <t>ジゴ</t>
    </rPh>
    <rPh sb="15" eb="17">
      <t>ジゴ</t>
    </rPh>
    <phoneticPr fontId="2"/>
  </si>
  <si>
    <t>検査前Odds=有病率/（1-有病率）</t>
    <rPh sb="0" eb="3">
      <t>ケンサマエ</t>
    </rPh>
    <rPh sb="8" eb="11">
      <t>ユウビョウリツ</t>
    </rPh>
    <rPh sb="15" eb="18">
      <t>ユウビョウリツ</t>
    </rPh>
    <phoneticPr fontId="2"/>
  </si>
  <si>
    <t>有病率　0.15</t>
    <rPh sb="0" eb="3">
      <t>ユウビョウリツ</t>
    </rPh>
    <phoneticPr fontId="2"/>
  </si>
  <si>
    <t>S 0.9</t>
    <phoneticPr fontId="2"/>
  </si>
  <si>
    <t>sp 0.82</t>
    <phoneticPr fontId="2"/>
  </si>
  <si>
    <t>LR+ = 0.9/(1-0.82) =5</t>
    <phoneticPr fontId="2"/>
  </si>
  <si>
    <t>LR- =(1-0.9)/0.82 = 0.12</t>
    <phoneticPr fontId="2"/>
  </si>
  <si>
    <t>事前Odds=0.15(1-0.15)=0.18</t>
    <rPh sb="0" eb="2">
      <t>ジゼン</t>
    </rPh>
    <phoneticPr fontId="2"/>
  </si>
  <si>
    <t>事後Odds=0.18x0.12=0.02</t>
    <rPh sb="0" eb="2">
      <t>ジゴ</t>
    </rPh>
    <phoneticPr fontId="2"/>
  </si>
  <si>
    <t>事後Odds=0.18x5=0.9</t>
    <rPh sb="0" eb="2">
      <t>ジゴ</t>
    </rPh>
    <phoneticPr fontId="2"/>
  </si>
  <si>
    <t>検査+の時の健康確率＝53％</t>
    <rPh sb="0" eb="2">
      <t>ケンサ</t>
    </rPh>
    <rPh sb="4" eb="5">
      <t>トキ</t>
    </rPh>
    <rPh sb="6" eb="10">
      <t>ケンコウカクリツ</t>
    </rPh>
    <phoneticPr fontId="2"/>
  </si>
  <si>
    <t>検査-の時の患者確率（事後確率）＝0.02/(1+0.02)=0.02, 2%</t>
    <rPh sb="0" eb="2">
      <t>ケンサ</t>
    </rPh>
    <rPh sb="4" eb="5">
      <t>トキ</t>
    </rPh>
    <rPh sb="6" eb="8">
      <t>カンジャ</t>
    </rPh>
    <rPh sb="8" eb="10">
      <t>カクリツ</t>
    </rPh>
    <rPh sb="11" eb="15">
      <t>ジゴカクリツ</t>
    </rPh>
    <phoneticPr fontId="2"/>
  </si>
  <si>
    <t>検査＋の時の患者確率（事後確率）=09/(1+0.9)=0.47, 陽性的中率＝47%</t>
    <rPh sb="0" eb="2">
      <t>ケンサ</t>
    </rPh>
    <rPh sb="4" eb="5">
      <t>トキ</t>
    </rPh>
    <rPh sb="6" eb="8">
      <t>カンジャ</t>
    </rPh>
    <rPh sb="8" eb="10">
      <t>カクリツ</t>
    </rPh>
    <rPh sb="11" eb="15">
      <t>ジゴカクリツ</t>
    </rPh>
    <rPh sb="34" eb="39">
      <t>ヨウセイテキチュウリツ</t>
    </rPh>
    <phoneticPr fontId="2"/>
  </si>
  <si>
    <r>
      <t>検査-の時の健康確率＝</t>
    </r>
    <r>
      <rPr>
        <b/>
        <sz val="11"/>
        <color rgb="FF0070C0"/>
        <rFont val="游ゴシック"/>
        <family val="3"/>
        <charset val="128"/>
        <scheme val="minor"/>
      </rPr>
      <t>98％</t>
    </r>
    <rPh sb="0" eb="2">
      <t>ケンサ</t>
    </rPh>
    <rPh sb="4" eb="5">
      <t>トキ</t>
    </rPh>
    <rPh sb="6" eb="8">
      <t>ケンコウ</t>
    </rPh>
    <rPh sb="8" eb="10">
      <t>カクリツ</t>
    </rPh>
    <phoneticPr fontId="2"/>
  </si>
  <si>
    <t>S高い＝除外診断に使える</t>
    <rPh sb="1" eb="2">
      <t>タカ</t>
    </rPh>
    <rPh sb="4" eb="8">
      <t>ジョガイシンダン</t>
    </rPh>
    <rPh sb="9" eb="10">
      <t>ツカ</t>
    </rPh>
    <phoneticPr fontId="2"/>
  </si>
  <si>
    <t>病気</t>
    <rPh sb="0" eb="2">
      <t>ビョウキ</t>
    </rPh>
    <phoneticPr fontId="2"/>
  </si>
  <si>
    <t>健康</t>
    <rPh sb="0" eb="2">
      <t>ケンコウ</t>
    </rPh>
    <phoneticPr fontId="2"/>
  </si>
  <si>
    <t>-</t>
    <phoneticPr fontId="2"/>
  </si>
  <si>
    <t>+</t>
    <phoneticPr fontId="2"/>
  </si>
  <si>
    <t>オッズ比</t>
    <rPh sb="3" eb="4">
      <t>ヒ</t>
    </rPh>
    <phoneticPr fontId="2"/>
  </si>
  <si>
    <t>病気で検査陽性が高い</t>
    <rPh sb="0" eb="2">
      <t>ビョウキ</t>
    </rPh>
    <rPh sb="3" eb="7">
      <t>ケンサヨウセイ</t>
    </rPh>
    <rPh sb="8" eb="9">
      <t>タカ</t>
    </rPh>
    <phoneticPr fontId="2"/>
  </si>
  <si>
    <t>信頼区間</t>
    <rPh sb="0" eb="4">
      <t>シンライクカン</t>
    </rPh>
    <phoneticPr fontId="2"/>
  </si>
  <si>
    <t>上限値</t>
    <rPh sb="0" eb="3">
      <t>ジョウゲンチ</t>
    </rPh>
    <phoneticPr fontId="2"/>
  </si>
  <si>
    <t>下限値</t>
    <rPh sb="0" eb="3">
      <t>カゲンチ</t>
    </rPh>
    <phoneticPr fontId="2"/>
  </si>
  <si>
    <t>1&lt;</t>
    <phoneticPr fontId="2"/>
  </si>
  <si>
    <t>上限値</t>
    <rPh sb="0" eb="2">
      <t>ジョウゲン</t>
    </rPh>
    <rPh sb="2" eb="3">
      <t>チ</t>
    </rPh>
    <phoneticPr fontId="2"/>
  </si>
  <si>
    <t>1＜</t>
    <phoneticPr fontId="2"/>
  </si>
  <si>
    <t>判定</t>
    <rPh sb="0" eb="2">
      <t>ハンテイ</t>
    </rPh>
    <phoneticPr fontId="2"/>
  </si>
  <si>
    <t>検査有効</t>
    <rPh sb="0" eb="2">
      <t>ケンサ</t>
    </rPh>
    <rPh sb="2" eb="4">
      <t>ユウコウ</t>
    </rPh>
    <phoneticPr fontId="2"/>
  </si>
  <si>
    <t>今回は、オッズ比は高いが95％で有意とは断言できない。</t>
    <rPh sb="0" eb="2">
      <t>コンカイ</t>
    </rPh>
    <rPh sb="7" eb="8">
      <t>ヒ</t>
    </rPh>
    <rPh sb="9" eb="10">
      <t>タカ</t>
    </rPh>
    <rPh sb="16" eb="18">
      <t>ユウイ</t>
    </rPh>
    <rPh sb="20" eb="22">
      <t>ダンゲン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</si>
</sst>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238124</xdr:rowOff>
    </xdr:from>
    <xdr:to>
      <xdr:col>8</xdr:col>
      <xdr:colOff>0</xdr:colOff>
      <xdr:row>28</xdr:row>
      <xdr:rowOff>73255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AFDA71A-C6C6-770B-53B6-34164C6A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38124"/>
          <a:ext cx="4800600" cy="6502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171450</xdr:rowOff>
    </xdr:from>
    <xdr:to>
      <xdr:col>1</xdr:col>
      <xdr:colOff>600075</xdr:colOff>
      <xdr:row>5</xdr:row>
      <xdr:rowOff>228600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0EE4683-A4ED-222B-742C-3096A9D61122}"/>
            </a:ext>
          </a:extLst>
        </xdr:cNvPr>
        <xdr:cNvCxnSpPr/>
      </xdr:nvCxnSpPr>
      <xdr:spPr>
        <a:xfrm flipV="1">
          <a:off x="1285875" y="171450"/>
          <a:ext cx="0" cy="1247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1428750</xdr:colOff>
      <xdr:row>3</xdr:row>
      <xdr:rowOff>0</xdr:rowOff>
    </xdr:from>
    <xdr:to>
      <xdr:col>3</xdr:col>
      <xdr:colOff>371475</xdr:colOff>
      <xdr:row>3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F9D1C42-8AEE-F880-FBFF-AF4102849810}"/>
            </a:ext>
          </a:extLst>
        </xdr:cNvPr>
        <xdr:cNvCxnSpPr/>
      </xdr:nvCxnSpPr>
      <xdr:spPr>
        <a:xfrm flipV="1">
          <a:off x="1428750" y="714375"/>
          <a:ext cx="21621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371475</xdr:colOff>
      <xdr:row>0</xdr:row>
      <xdr:rowOff>180975</xdr:rowOff>
    </xdr:from>
    <xdr:to>
      <xdr:col>9</xdr:col>
      <xdr:colOff>371475</xdr:colOff>
      <xdr:row>6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F5D3F43-F5D0-46FB-B23D-145AB873B4BB}"/>
            </a:ext>
          </a:extLst>
        </xdr:cNvPr>
        <xdr:cNvCxnSpPr/>
      </xdr:nvCxnSpPr>
      <xdr:spPr>
        <a:xfrm flipV="1">
          <a:off x="6819900" y="180975"/>
          <a:ext cx="0" cy="1247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</xdr:row>
      <xdr:rowOff>9525</xdr:rowOff>
    </xdr:from>
    <xdr:to>
      <xdr:col>10</xdr:col>
      <xdr:colOff>676275</xdr:colOff>
      <xdr:row>3</xdr:row>
      <xdr:rowOff>19050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8CE94C67-3F77-40E9-B88D-6B77D89522D3}"/>
            </a:ext>
          </a:extLst>
        </xdr:cNvPr>
        <xdr:cNvCxnSpPr/>
      </xdr:nvCxnSpPr>
      <xdr:spPr>
        <a:xfrm>
          <a:off x="5857875" y="723900"/>
          <a:ext cx="19526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933450</xdr:colOff>
      <xdr:row>36</xdr:row>
      <xdr:rowOff>9526</xdr:rowOff>
    </xdr:from>
    <xdr:to>
      <xdr:col>8</xdr:col>
      <xdr:colOff>800100</xdr:colOff>
      <xdr:row>60</xdr:row>
      <xdr:rowOff>64980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CCE3156-3DC9-4E6F-B43A-01B62781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8582026"/>
          <a:ext cx="6515100" cy="5770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1609725</xdr:colOff>
      <xdr:row>45</xdr:row>
      <xdr:rowOff>200025</xdr:rowOff>
    </xdr:from>
    <xdr:to>
      <xdr:col>0</xdr:col>
      <xdr:colOff>1800225</xdr:colOff>
      <xdr:row>46</xdr:row>
      <xdr:rowOff>95250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3DB5ECF2-56CB-383D-4E16-009300684A5B}"/>
            </a:ext>
          </a:extLst>
        </xdr:cNvPr>
        <xdr:cNvSpPr/>
      </xdr:nvSpPr>
      <xdr:spPr>
        <a:xfrm>
          <a:off x="1609725" y="10915650"/>
          <a:ext cx="190500" cy="1333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238125</xdr:colOff>
      <xdr:row>47</xdr:row>
      <xdr:rowOff>104775</xdr:rowOff>
    </xdr:from>
    <xdr:to>
      <xdr:col>4</xdr:col>
      <xdr:colOff>352425</xdr:colOff>
      <xdr:row>47</xdr:row>
      <xdr:rowOff>209550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FE436DDF-2948-A2B7-4639-A6C5DA7BA3AE}"/>
            </a:ext>
          </a:extLst>
        </xdr:cNvPr>
        <xdr:cNvSpPr/>
      </xdr:nvSpPr>
      <xdr:spPr>
        <a:xfrm>
          <a:off x="4143375" y="11296650"/>
          <a:ext cx="114300" cy="104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1809750</xdr:colOff>
      <xdr:row>46</xdr:row>
      <xdr:rowOff>57150</xdr:rowOff>
    </xdr:from>
    <xdr:to>
      <xdr:col>8</xdr:col>
      <xdr:colOff>95250</xdr:colOff>
      <xdr:row>49</xdr:row>
      <xdr:rowOff>28575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36921BD-E02B-ABE1-2EED-378D59B0EC5C}"/>
            </a:ext>
          </a:extLst>
        </xdr:cNvPr>
        <xdr:cNvCxnSpPr/>
      </xdr:nvCxnSpPr>
      <xdr:spPr>
        <a:xfrm>
          <a:off x="1809750" y="11010900"/>
          <a:ext cx="493395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50</xdr:row>
      <xdr:rowOff>114300</xdr:rowOff>
    </xdr:from>
    <xdr:to>
      <xdr:col>4</xdr:col>
      <xdr:colOff>333375</xdr:colOff>
      <xdr:row>50</xdr:row>
      <xdr:rowOff>190500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512BC2B-03FC-E68F-356B-6D4B101AE8C5}"/>
            </a:ext>
          </a:extLst>
        </xdr:cNvPr>
        <xdr:cNvSpPr/>
      </xdr:nvSpPr>
      <xdr:spPr>
        <a:xfrm>
          <a:off x="4152900" y="12020550"/>
          <a:ext cx="85725" cy="76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1772327</xdr:colOff>
      <xdr:row>46</xdr:row>
      <xdr:rowOff>75721</xdr:rowOff>
    </xdr:from>
    <xdr:to>
      <xdr:col>8</xdr:col>
      <xdr:colOff>9525</xdr:colOff>
      <xdr:row>54</xdr:row>
      <xdr:rowOff>180975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D5998FF1-6E07-2FE7-D5D5-91E7293AFB56}"/>
            </a:ext>
          </a:extLst>
        </xdr:cNvPr>
        <xdr:cNvCxnSpPr>
          <a:stCxn id="14" idx="5"/>
        </xdr:cNvCxnSpPr>
      </xdr:nvCxnSpPr>
      <xdr:spPr>
        <a:xfrm>
          <a:off x="1772327" y="11029471"/>
          <a:ext cx="4885648" cy="201025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3CD4-7C04-417C-AD1F-8DCB479AB5EF}">
  <dimension ref="A1"/>
  <sheetViews>
    <sheetView workbookViewId="0">
      <selection activeCell="I26" sqref="I26"/>
    </sheetView>
  </sheetViews>
  <sheetFormatPr defaultRowHeight="18.75" x14ac:dyDescent="0.4"/>
  <sheetData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E73B-D354-415F-A8D5-F8A3A65B0353}">
  <dimension ref="B2:I10"/>
  <sheetViews>
    <sheetView tabSelected="1" workbookViewId="0">
      <selection activeCell="L6" sqref="L6"/>
    </sheetView>
  </sheetViews>
  <sheetFormatPr defaultRowHeight="18.75" x14ac:dyDescent="0.4"/>
  <sheetData>
    <row r="2" spans="2:9" x14ac:dyDescent="0.4">
      <c r="B2" s="7"/>
      <c r="C2" s="7" t="s">
        <v>5</v>
      </c>
      <c r="D2" s="7"/>
      <c r="F2" s="7" t="s">
        <v>60</v>
      </c>
      <c r="G2" s="7">
        <f>(C4/D4)/(C5/D5)</f>
        <v>2.2222222222222223</v>
      </c>
      <c r="I2" t="s">
        <v>61</v>
      </c>
    </row>
    <row r="3" spans="2:9" x14ac:dyDescent="0.4">
      <c r="B3" s="7"/>
      <c r="C3" s="7" t="s">
        <v>59</v>
      </c>
      <c r="D3" s="7" t="s">
        <v>58</v>
      </c>
    </row>
    <row r="4" spans="2:9" x14ac:dyDescent="0.4">
      <c r="B4" s="7" t="s">
        <v>56</v>
      </c>
      <c r="C4" s="7">
        <v>18</v>
      </c>
      <c r="D4" s="7">
        <v>54</v>
      </c>
      <c r="F4" t="s">
        <v>62</v>
      </c>
    </row>
    <row r="5" spans="2:9" x14ac:dyDescent="0.4">
      <c r="B5" s="7" t="s">
        <v>57</v>
      </c>
      <c r="C5" s="7">
        <v>9</v>
      </c>
      <c r="D5" s="7">
        <v>60</v>
      </c>
      <c r="F5" s="7" t="s">
        <v>63</v>
      </c>
      <c r="G5" s="7">
        <f>EXP(LN(G2)+(1.96)*SQRT(1/C4+1/D4+1/C5+1/D5))</f>
        <v>5.3607025663069017</v>
      </c>
    </row>
    <row r="6" spans="2:9" x14ac:dyDescent="0.4">
      <c r="F6" s="7" t="s">
        <v>64</v>
      </c>
      <c r="G6" s="7">
        <f>EXP(LN(G2)-(1.96)*SQRT(1/C4+1/D4+1/C5+1/D5))</f>
        <v>0.92119858243512831</v>
      </c>
    </row>
    <row r="8" spans="2:9" x14ac:dyDescent="0.4">
      <c r="F8" s="7" t="s">
        <v>60</v>
      </c>
      <c r="G8" s="7" t="s">
        <v>66</v>
      </c>
      <c r="H8" s="7" t="s">
        <v>64</v>
      </c>
      <c r="I8" s="7" t="s">
        <v>68</v>
      </c>
    </row>
    <row r="9" spans="2:9" x14ac:dyDescent="0.4">
      <c r="F9" s="7" t="s">
        <v>65</v>
      </c>
      <c r="G9" s="7"/>
      <c r="H9" s="7" t="s">
        <v>67</v>
      </c>
      <c r="I9" s="7" t="s">
        <v>69</v>
      </c>
    </row>
    <row r="10" spans="2:9" x14ac:dyDescent="0.4">
      <c r="F10" s="8" t="s">
        <v>70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C023-27C1-488F-8241-559FF4C1F5CD}">
  <dimension ref="A1:L35"/>
  <sheetViews>
    <sheetView topLeftCell="A31" workbookViewId="0">
      <selection activeCell="E34" sqref="E34"/>
    </sheetView>
  </sheetViews>
  <sheetFormatPr defaultRowHeight="18.75" x14ac:dyDescent="0.4"/>
  <cols>
    <col min="1" max="1" width="24.25" customWidth="1"/>
    <col min="9" max="9" width="11.375" customWidth="1"/>
    <col min="10" max="10" width="12.375" customWidth="1"/>
  </cols>
  <sheetData>
    <row r="1" spans="1:12" x14ac:dyDescent="0.4">
      <c r="B1" t="s">
        <v>4</v>
      </c>
      <c r="J1" t="s">
        <v>17</v>
      </c>
    </row>
    <row r="2" spans="1:12" x14ac:dyDescent="0.4">
      <c r="B2" t="s">
        <v>0</v>
      </c>
      <c r="D2" t="s">
        <v>1</v>
      </c>
      <c r="I2">
        <v>150</v>
      </c>
      <c r="K2">
        <v>250</v>
      </c>
    </row>
    <row r="3" spans="1:12" x14ac:dyDescent="0.4">
      <c r="E3" t="s">
        <v>5</v>
      </c>
      <c r="I3" s="1">
        <v>75</v>
      </c>
      <c r="K3" s="1">
        <v>125</v>
      </c>
      <c r="L3" t="s">
        <v>18</v>
      </c>
    </row>
    <row r="5" spans="1:12" x14ac:dyDescent="0.4">
      <c r="B5" t="s">
        <v>3</v>
      </c>
      <c r="D5" t="s">
        <v>2</v>
      </c>
      <c r="I5">
        <v>300</v>
      </c>
      <c r="K5">
        <v>50</v>
      </c>
    </row>
    <row r="7" spans="1:12" x14ac:dyDescent="0.4">
      <c r="I7" t="s">
        <v>26</v>
      </c>
    </row>
    <row r="8" spans="1:12" x14ac:dyDescent="0.4">
      <c r="A8" t="s">
        <v>32</v>
      </c>
      <c r="B8" t="s">
        <v>6</v>
      </c>
      <c r="D8" t="s">
        <v>13</v>
      </c>
      <c r="I8" t="s">
        <v>19</v>
      </c>
      <c r="J8" t="s">
        <v>20</v>
      </c>
    </row>
    <row r="9" spans="1:12" x14ac:dyDescent="0.4">
      <c r="A9" t="s">
        <v>33</v>
      </c>
      <c r="B9" t="s">
        <v>7</v>
      </c>
      <c r="D9" t="s">
        <v>12</v>
      </c>
    </row>
    <row r="10" spans="1:12" x14ac:dyDescent="0.4">
      <c r="A10" t="s">
        <v>8</v>
      </c>
      <c r="B10" t="s">
        <v>9</v>
      </c>
      <c r="D10" t="s">
        <v>36</v>
      </c>
      <c r="I10" s="1" t="s">
        <v>22</v>
      </c>
    </row>
    <row r="11" spans="1:12" x14ac:dyDescent="0.4">
      <c r="A11" t="s">
        <v>10</v>
      </c>
      <c r="B11" t="s">
        <v>11</v>
      </c>
      <c r="D11" t="s">
        <v>37</v>
      </c>
      <c r="I11" s="1" t="s">
        <v>19</v>
      </c>
      <c r="J11" s="2" t="s">
        <v>21</v>
      </c>
    </row>
    <row r="13" spans="1:12" x14ac:dyDescent="0.4">
      <c r="A13" t="s">
        <v>14</v>
      </c>
      <c r="B13" t="s">
        <v>15</v>
      </c>
      <c r="C13" t="s">
        <v>16</v>
      </c>
      <c r="I13" s="1" t="s">
        <v>23</v>
      </c>
    </row>
    <row r="15" spans="1:12" x14ac:dyDescent="0.4">
      <c r="I15" s="3" t="s">
        <v>24</v>
      </c>
    </row>
    <row r="16" spans="1:12" x14ac:dyDescent="0.4">
      <c r="I16" t="s">
        <v>25</v>
      </c>
      <c r="J16" t="s">
        <v>27</v>
      </c>
    </row>
    <row r="17" spans="1:9" x14ac:dyDescent="0.4">
      <c r="A17" s="4" t="s">
        <v>30</v>
      </c>
      <c r="B17" s="4"/>
      <c r="C17" s="4"/>
      <c r="D17" s="4" t="s">
        <v>38</v>
      </c>
      <c r="E17" s="4"/>
      <c r="I17" t="s">
        <v>28</v>
      </c>
    </row>
    <row r="18" spans="1:9" x14ac:dyDescent="0.4">
      <c r="A18" s="4" t="s">
        <v>31</v>
      </c>
      <c r="B18" s="4"/>
      <c r="C18" s="4"/>
      <c r="D18" s="4"/>
      <c r="E18" s="4"/>
      <c r="I18" t="s">
        <v>29</v>
      </c>
    </row>
    <row r="19" spans="1:9" x14ac:dyDescent="0.4">
      <c r="A19" s="4"/>
      <c r="B19" s="4"/>
      <c r="C19" s="4"/>
      <c r="D19" s="4"/>
      <c r="E19" s="4"/>
    </row>
    <row r="20" spans="1:9" x14ac:dyDescent="0.4">
      <c r="A20" s="4" t="s">
        <v>34</v>
      </c>
      <c r="B20" s="4"/>
      <c r="C20" s="4"/>
      <c r="D20" s="4" t="s">
        <v>39</v>
      </c>
      <c r="E20" s="4"/>
    </row>
    <row r="21" spans="1:9" x14ac:dyDescent="0.4">
      <c r="A21" s="4" t="s">
        <v>35</v>
      </c>
      <c r="B21" s="4"/>
      <c r="C21" s="4"/>
      <c r="D21" s="4"/>
      <c r="E21" s="4"/>
    </row>
    <row r="22" spans="1:9" x14ac:dyDescent="0.4">
      <c r="A22" s="4"/>
      <c r="B22" s="4"/>
      <c r="C22" s="4"/>
      <c r="D22" s="4"/>
      <c r="E22" s="4"/>
    </row>
    <row r="23" spans="1:9" x14ac:dyDescent="0.4">
      <c r="A23" s="4" t="s">
        <v>40</v>
      </c>
      <c r="B23" s="4"/>
      <c r="C23" s="4"/>
      <c r="D23" s="4"/>
      <c r="E23" s="4"/>
    </row>
    <row r="24" spans="1:9" x14ac:dyDescent="0.4">
      <c r="A24" s="4"/>
      <c r="B24" s="4"/>
      <c r="C24" s="4"/>
      <c r="D24" s="4"/>
      <c r="E24" s="4"/>
    </row>
    <row r="25" spans="1:9" x14ac:dyDescent="0.4">
      <c r="A25" s="4" t="s">
        <v>41</v>
      </c>
      <c r="B25" s="4"/>
      <c r="C25" s="4"/>
      <c r="D25" s="4"/>
      <c r="E25" s="4"/>
    </row>
    <row r="26" spans="1:9" x14ac:dyDescent="0.4">
      <c r="A26" s="4"/>
      <c r="B26" s="4"/>
      <c r="C26" s="4"/>
      <c r="D26" s="4"/>
      <c r="E26" s="4"/>
    </row>
    <row r="27" spans="1:9" x14ac:dyDescent="0.4">
      <c r="A27" s="4" t="s">
        <v>42</v>
      </c>
      <c r="B27" s="4"/>
      <c r="C27" s="4"/>
      <c r="D27" s="4"/>
      <c r="E27" s="4"/>
    </row>
    <row r="28" spans="1:9" x14ac:dyDescent="0.4">
      <c r="A28" s="4"/>
      <c r="B28" s="4"/>
      <c r="C28" s="4"/>
      <c r="D28" s="4"/>
      <c r="E28" s="4"/>
    </row>
    <row r="29" spans="1:9" x14ac:dyDescent="0.4">
      <c r="A29" s="6" t="s">
        <v>43</v>
      </c>
      <c r="B29" s="4" t="s">
        <v>48</v>
      </c>
      <c r="C29" s="4"/>
      <c r="D29" s="4"/>
      <c r="E29" s="4"/>
    </row>
    <row r="30" spans="1:9" x14ac:dyDescent="0.4">
      <c r="A30" s="6" t="s">
        <v>44</v>
      </c>
      <c r="B30" s="4"/>
      <c r="C30" s="4"/>
      <c r="D30" s="4"/>
      <c r="E30" s="4"/>
    </row>
    <row r="31" spans="1:9" x14ac:dyDescent="0.4">
      <c r="A31" s="6" t="s">
        <v>45</v>
      </c>
      <c r="B31" s="4"/>
      <c r="C31" s="4"/>
      <c r="D31" s="4"/>
      <c r="E31" s="4"/>
    </row>
    <row r="32" spans="1:9" x14ac:dyDescent="0.4">
      <c r="A32" s="4"/>
      <c r="B32" s="4"/>
      <c r="C32" s="4"/>
      <c r="D32" s="4"/>
      <c r="E32" s="4"/>
    </row>
    <row r="33" spans="1:12" x14ac:dyDescent="0.4">
      <c r="A33" s="4" t="s">
        <v>46</v>
      </c>
      <c r="B33" s="4" t="s">
        <v>50</v>
      </c>
      <c r="C33" s="4"/>
      <c r="D33" s="4"/>
      <c r="E33" s="4" t="s">
        <v>53</v>
      </c>
      <c r="L33" s="4" t="s">
        <v>51</v>
      </c>
    </row>
    <row r="34" spans="1:12" x14ac:dyDescent="0.4">
      <c r="A34" s="1" t="s">
        <v>47</v>
      </c>
      <c r="B34" s="4" t="s">
        <v>49</v>
      </c>
      <c r="C34" s="4"/>
      <c r="D34" s="4"/>
      <c r="E34" s="1" t="s">
        <v>52</v>
      </c>
      <c r="L34" s="5" t="s">
        <v>54</v>
      </c>
    </row>
    <row r="35" spans="1:12" x14ac:dyDescent="0.4">
      <c r="A35" s="4"/>
      <c r="B35" s="4"/>
      <c r="C35" s="4"/>
      <c r="D35" s="4"/>
      <c r="E35" s="4"/>
      <c r="L35" t="s">
        <v>55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検査前・有病率、尤度、検査後確率、グラフ</vt:lpstr>
      <vt:lpstr>オッズ比</vt:lpstr>
      <vt:lpstr>感度、特異度、的中率、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2022-08-18T12:49:51Z</dcterms:created>
  <dcterms:modified xsi:type="dcterms:W3CDTF">2022-08-18T14:42:08Z</dcterms:modified>
</cp:coreProperties>
</file>