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rinterSettings/printerSettings1.bin" ContentType="application/vnd.openxmlformats-officedocument.spreadsheetml.printerSettings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疫学、統計\"/>
    </mc:Choice>
  </mc:AlternateContent>
  <xr:revisionPtr revIDLastSave="0" documentId="13_ncr:1_{7CEE95EC-12D2-4058-98EB-DBA3FE239B3D}" xr6:coauthVersionLast="47" xr6:coauthVersionMax="47" xr10:uidLastSave="{00000000-0000-0000-0000-000000000000}"/>
  <bookViews>
    <workbookView xWindow="-120" yWindow="-120" windowWidth="20730" windowHeight="11160" firstSheet="1" activeTab="3" xr2:uid="{C35D9885-AA35-4F3D-B241-27FE11B9D8FD}"/>
  </bookViews>
  <sheets>
    <sheet name="後向きはORでやる" sheetId="5" r:id="rId1"/>
    <sheet name="検査前・有病率、尤度、検査後確率、グラフ" sheetId="1" r:id="rId2"/>
    <sheet name="オッズ比" sheetId="3" r:id="rId3"/>
    <sheet name="感度、特異度、的中率、" sheetId="2" r:id="rId4"/>
    <sheet name="Sheet1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3" l="1"/>
  <c r="G6" i="3" s="1"/>
  <c r="G7" i="3" l="1"/>
</calcChain>
</file>

<file path=xl/sharedStrings.xml><?xml version="1.0" encoding="utf-8"?>
<sst xmlns="http://schemas.openxmlformats.org/spreadsheetml/2006/main" count="115" uniqueCount="111">
  <si>
    <t>c</t>
    <phoneticPr fontId="2"/>
  </si>
  <si>
    <t>a</t>
    <phoneticPr fontId="2"/>
  </si>
  <si>
    <t>b</t>
    <phoneticPr fontId="2"/>
  </si>
  <si>
    <t>d</t>
    <phoneticPr fontId="2"/>
  </si>
  <si>
    <t xml:space="preserve">        病気</t>
    <rPh sb="8" eb="10">
      <t>ビョウキ</t>
    </rPh>
    <phoneticPr fontId="2"/>
  </si>
  <si>
    <t>検査</t>
    <rPh sb="0" eb="2">
      <t>ケンサ</t>
    </rPh>
    <phoneticPr fontId="2"/>
  </si>
  <si>
    <t>a/(a+c)</t>
    <phoneticPr fontId="2"/>
  </si>
  <si>
    <t>d/(b+d)</t>
    <phoneticPr fontId="2"/>
  </si>
  <si>
    <t>陽性的中率</t>
    <rPh sb="0" eb="2">
      <t>ヨウセイ</t>
    </rPh>
    <rPh sb="2" eb="5">
      <t>テキチュウリツ</t>
    </rPh>
    <phoneticPr fontId="2"/>
  </si>
  <si>
    <t>a/(a+b)</t>
    <phoneticPr fontId="2"/>
  </si>
  <si>
    <t>陰性的中率</t>
    <rPh sb="0" eb="2">
      <t>インセイ</t>
    </rPh>
    <rPh sb="2" eb="5">
      <t>テキチュウリツ</t>
    </rPh>
    <phoneticPr fontId="2"/>
  </si>
  <si>
    <t>d/(c+d)</t>
    <phoneticPr fontId="2"/>
  </si>
  <si>
    <t>診断確定Sp in</t>
    <rPh sb="0" eb="4">
      <t>シンダンカクテイ</t>
    </rPh>
    <phoneticPr fontId="2"/>
  </si>
  <si>
    <t>除外診断</t>
    <rPh sb="0" eb="4">
      <t>ジョガイシンダン</t>
    </rPh>
    <phoneticPr fontId="2"/>
  </si>
  <si>
    <t>検査前確率＝</t>
    <rPh sb="0" eb="5">
      <t>ケンサマエカクリツ</t>
    </rPh>
    <phoneticPr fontId="2"/>
  </si>
  <si>
    <t>有病率＝</t>
    <rPh sb="0" eb="3">
      <t>ユウビョウリツ</t>
    </rPh>
    <phoneticPr fontId="2"/>
  </si>
  <si>
    <t>(a+c)/Σ</t>
    <phoneticPr fontId="2"/>
  </si>
  <si>
    <t xml:space="preserve">        肺癌</t>
    <rPh sb="8" eb="10">
      <t>ハイガン</t>
    </rPh>
    <phoneticPr fontId="2"/>
  </si>
  <si>
    <t>喫煙</t>
    <rPh sb="0" eb="2">
      <t>キツエン</t>
    </rPh>
    <phoneticPr fontId="2"/>
  </si>
  <si>
    <t>リスク比＝</t>
    <rPh sb="3" eb="4">
      <t>ヒ</t>
    </rPh>
    <phoneticPr fontId="2"/>
  </si>
  <si>
    <t>[250/(250+50)]/[150/(150+300)]=2.8</t>
    <phoneticPr fontId="2"/>
  </si>
  <si>
    <t>[125/(125+50)]/[75/(75+300]=4.1</t>
    <phoneticPr fontId="2"/>
  </si>
  <si>
    <t>症例数が異なると、リスク比は違ってくる：</t>
    <rPh sb="0" eb="3">
      <t>ショウレイスウ</t>
    </rPh>
    <rPh sb="4" eb="5">
      <t>コト</t>
    </rPh>
    <rPh sb="12" eb="13">
      <t>ヒ</t>
    </rPh>
    <rPh sb="14" eb="15">
      <t>チガ</t>
    </rPh>
    <phoneticPr fontId="2"/>
  </si>
  <si>
    <t>case control 後向きではリスク比は禁忌＝前向きのみに使用限定</t>
    <rPh sb="13" eb="15">
      <t>ウシロム</t>
    </rPh>
    <rPh sb="21" eb="22">
      <t>ヒ</t>
    </rPh>
    <rPh sb="23" eb="25">
      <t>キンキ</t>
    </rPh>
    <rPh sb="26" eb="28">
      <t>マエム</t>
    </rPh>
    <rPh sb="32" eb="34">
      <t>シヨウ</t>
    </rPh>
    <rPh sb="34" eb="36">
      <t>ゲンテイ</t>
    </rPh>
    <phoneticPr fontId="2"/>
  </si>
  <si>
    <t>他方、</t>
    <rPh sb="0" eb="2">
      <t>タホウ</t>
    </rPh>
    <phoneticPr fontId="2"/>
  </si>
  <si>
    <t>オッズ比＝</t>
    <rPh sb="3" eb="4">
      <t>ヒ</t>
    </rPh>
    <phoneticPr fontId="2"/>
  </si>
  <si>
    <t>危険率は２.８倍と言える：</t>
    <rPh sb="0" eb="3">
      <t>キケンリツ</t>
    </rPh>
    <rPh sb="7" eb="8">
      <t>バイ</t>
    </rPh>
    <rPh sb="9" eb="10">
      <t>イ</t>
    </rPh>
    <phoneticPr fontId="2"/>
  </si>
  <si>
    <t>p/(1-p)=（250/20）/（150/300）＝11.7</t>
    <phoneticPr fontId="2"/>
  </si>
  <si>
    <t>大きいとは言えるが、11.7倍とは言えない。</t>
    <rPh sb="0" eb="1">
      <t>オオ</t>
    </rPh>
    <rPh sb="5" eb="6">
      <t>イ</t>
    </rPh>
    <rPh sb="14" eb="15">
      <t>バイ</t>
    </rPh>
    <rPh sb="17" eb="18">
      <t>イ</t>
    </rPh>
    <phoneticPr fontId="2"/>
  </si>
  <si>
    <t>前向きも後ろ向きにも使える。</t>
    <rPh sb="0" eb="2">
      <t>マエム</t>
    </rPh>
    <rPh sb="4" eb="5">
      <t>ウシ</t>
    </rPh>
    <rPh sb="6" eb="7">
      <t>ム</t>
    </rPh>
    <rPh sb="10" eb="11">
      <t>ツカ</t>
    </rPh>
    <phoneticPr fontId="2"/>
  </si>
  <si>
    <t>LR+＝</t>
    <phoneticPr fontId="2"/>
  </si>
  <si>
    <t>陽性尤度比＝ 真+率/偽＋率＝S/(1-Sp)</t>
    <rPh sb="0" eb="5">
      <t>ヨウセイユウドヒ</t>
    </rPh>
    <rPh sb="7" eb="8">
      <t>シン</t>
    </rPh>
    <rPh sb="9" eb="10">
      <t>リツ</t>
    </rPh>
    <rPh sb="11" eb="12">
      <t>ギ</t>
    </rPh>
    <rPh sb="13" eb="14">
      <t>リツ</t>
    </rPh>
    <phoneticPr fontId="2"/>
  </si>
  <si>
    <t>感度 S</t>
    <rPh sb="0" eb="2">
      <t>カンド</t>
    </rPh>
    <phoneticPr fontId="2"/>
  </si>
  <si>
    <t>特異度 Sp</t>
    <rPh sb="0" eb="3">
      <t>トクイド</t>
    </rPh>
    <phoneticPr fontId="2"/>
  </si>
  <si>
    <t>LR-=</t>
    <phoneticPr fontId="2"/>
  </si>
  <si>
    <t>陰性尤度比＝偽－率/真-率＝(1-S)/Sp</t>
    <rPh sb="0" eb="2">
      <t>インセイ</t>
    </rPh>
    <rPh sb="2" eb="4">
      <t>ユウド</t>
    </rPh>
    <rPh sb="4" eb="5">
      <t>ヒ</t>
    </rPh>
    <rPh sb="6" eb="7">
      <t>ギ</t>
    </rPh>
    <rPh sb="8" eb="9">
      <t>リツ</t>
    </rPh>
    <rPh sb="10" eb="11">
      <t>シン</t>
    </rPh>
    <rPh sb="12" eb="13">
      <t>リツ</t>
    </rPh>
    <phoneticPr fontId="2"/>
  </si>
  <si>
    <t>検査＋時の患者率</t>
    <rPh sb="0" eb="2">
      <t>ケンサ</t>
    </rPh>
    <rPh sb="3" eb="4">
      <t>ジ</t>
    </rPh>
    <rPh sb="5" eb="7">
      <t>カンジャ</t>
    </rPh>
    <rPh sb="7" eb="8">
      <t>リツ</t>
    </rPh>
    <phoneticPr fontId="2"/>
  </si>
  <si>
    <t>検査－時の健康率</t>
    <rPh sb="0" eb="2">
      <t>ケンサ</t>
    </rPh>
    <rPh sb="3" eb="4">
      <t>ジ</t>
    </rPh>
    <rPh sb="5" eb="8">
      <t>ケンコウリツ</t>
    </rPh>
    <phoneticPr fontId="2"/>
  </si>
  <si>
    <t>検査+時の患者率</t>
    <rPh sb="0" eb="2">
      <t>ケンサ</t>
    </rPh>
    <rPh sb="3" eb="4">
      <t>ジ</t>
    </rPh>
    <rPh sb="5" eb="8">
      <t>カンジャリツ</t>
    </rPh>
    <phoneticPr fontId="2"/>
  </si>
  <si>
    <t>検査-時の患者率</t>
    <rPh sb="0" eb="2">
      <t>ケンサ</t>
    </rPh>
    <rPh sb="3" eb="4">
      <t>ジ</t>
    </rPh>
    <rPh sb="5" eb="8">
      <t>カンジャリツ</t>
    </rPh>
    <phoneticPr fontId="2"/>
  </si>
  <si>
    <t>検査前Oddsx尤度比＝検査後Odds</t>
    <rPh sb="0" eb="3">
      <t>ケンサマエ</t>
    </rPh>
    <rPh sb="8" eb="11">
      <t>ユウドヒ</t>
    </rPh>
    <rPh sb="12" eb="15">
      <t>ケンサゴ</t>
    </rPh>
    <phoneticPr fontId="2"/>
  </si>
  <si>
    <t>事後確率＝事後Odds/(1+事後Odds)</t>
    <rPh sb="0" eb="4">
      <t>ジゴカクリツ</t>
    </rPh>
    <rPh sb="5" eb="7">
      <t>ジゴ</t>
    </rPh>
    <rPh sb="15" eb="17">
      <t>ジゴ</t>
    </rPh>
    <phoneticPr fontId="2"/>
  </si>
  <si>
    <t>検査前Odds=有病率/（1-有病率）</t>
    <rPh sb="0" eb="3">
      <t>ケンサマエ</t>
    </rPh>
    <rPh sb="8" eb="11">
      <t>ユウビョウリツ</t>
    </rPh>
    <rPh sb="15" eb="18">
      <t>ユウビョウリツ</t>
    </rPh>
    <phoneticPr fontId="2"/>
  </si>
  <si>
    <t>有病率　0.15</t>
    <rPh sb="0" eb="3">
      <t>ユウビョウリツ</t>
    </rPh>
    <phoneticPr fontId="2"/>
  </si>
  <si>
    <t>S 0.9</t>
    <phoneticPr fontId="2"/>
  </si>
  <si>
    <t>sp 0.82</t>
    <phoneticPr fontId="2"/>
  </si>
  <si>
    <t>LR+ = 0.9/(1-0.82) =5</t>
    <phoneticPr fontId="2"/>
  </si>
  <si>
    <t>LR- =(1-0.9)/0.82 = 0.12</t>
    <phoneticPr fontId="2"/>
  </si>
  <si>
    <t>事前Odds=0.15(1-0.15)=0.18</t>
    <rPh sb="0" eb="2">
      <t>ジゼン</t>
    </rPh>
    <phoneticPr fontId="2"/>
  </si>
  <si>
    <t>事後Odds=0.18x0.12=0.02</t>
    <rPh sb="0" eb="2">
      <t>ジゴ</t>
    </rPh>
    <phoneticPr fontId="2"/>
  </si>
  <si>
    <t>事後Odds=0.18x5=0.9</t>
    <rPh sb="0" eb="2">
      <t>ジゴ</t>
    </rPh>
    <phoneticPr fontId="2"/>
  </si>
  <si>
    <t>検査+の時の健康確率＝53％</t>
    <rPh sb="0" eb="2">
      <t>ケンサ</t>
    </rPh>
    <rPh sb="4" eb="5">
      <t>トキ</t>
    </rPh>
    <rPh sb="6" eb="10">
      <t>ケンコウカクリツ</t>
    </rPh>
    <phoneticPr fontId="2"/>
  </si>
  <si>
    <t>検査-の時の患者確率（事後確率）＝0.02/(1+0.02)=0.02, 2%</t>
    <rPh sb="0" eb="2">
      <t>ケンサ</t>
    </rPh>
    <rPh sb="4" eb="5">
      <t>トキ</t>
    </rPh>
    <rPh sb="6" eb="8">
      <t>カンジャ</t>
    </rPh>
    <rPh sb="8" eb="10">
      <t>カクリツ</t>
    </rPh>
    <rPh sb="11" eb="15">
      <t>ジゴカクリツ</t>
    </rPh>
    <phoneticPr fontId="2"/>
  </si>
  <si>
    <t>検査＋の時の患者確率（事後確率）=09/(1+0.9)=0.47, 陽性的中率＝47%</t>
    <rPh sb="0" eb="2">
      <t>ケンサ</t>
    </rPh>
    <rPh sb="4" eb="5">
      <t>トキ</t>
    </rPh>
    <rPh sb="6" eb="8">
      <t>カンジャ</t>
    </rPh>
    <rPh sb="8" eb="10">
      <t>カクリツ</t>
    </rPh>
    <rPh sb="11" eb="15">
      <t>ジゴカクリツ</t>
    </rPh>
    <rPh sb="34" eb="39">
      <t>ヨウセイテキチュウリツ</t>
    </rPh>
    <phoneticPr fontId="2"/>
  </si>
  <si>
    <r>
      <t>検査-の時の健康確率＝</t>
    </r>
    <r>
      <rPr>
        <b/>
        <sz val="11"/>
        <color rgb="FF0070C0"/>
        <rFont val="游ゴシック"/>
        <family val="3"/>
        <charset val="128"/>
        <scheme val="minor"/>
      </rPr>
      <t>98％</t>
    </r>
    <rPh sb="0" eb="2">
      <t>ケンサ</t>
    </rPh>
    <rPh sb="4" eb="5">
      <t>トキ</t>
    </rPh>
    <rPh sb="6" eb="8">
      <t>ケンコウ</t>
    </rPh>
    <rPh sb="8" eb="10">
      <t>カクリツ</t>
    </rPh>
    <phoneticPr fontId="2"/>
  </si>
  <si>
    <t>S高い＝除外診断に使える</t>
    <rPh sb="1" eb="2">
      <t>タカ</t>
    </rPh>
    <rPh sb="4" eb="8">
      <t>ジョガイシンダン</t>
    </rPh>
    <rPh sb="9" eb="10">
      <t>ツカ</t>
    </rPh>
    <phoneticPr fontId="2"/>
  </si>
  <si>
    <t>病気</t>
    <rPh sb="0" eb="2">
      <t>ビョウキ</t>
    </rPh>
    <phoneticPr fontId="2"/>
  </si>
  <si>
    <t>健康</t>
    <rPh sb="0" eb="2">
      <t>ケンコウ</t>
    </rPh>
    <phoneticPr fontId="2"/>
  </si>
  <si>
    <t>-</t>
    <phoneticPr fontId="2"/>
  </si>
  <si>
    <t>+</t>
    <phoneticPr fontId="2"/>
  </si>
  <si>
    <t>オッズ比</t>
    <rPh sb="3" eb="4">
      <t>ヒ</t>
    </rPh>
    <phoneticPr fontId="2"/>
  </si>
  <si>
    <t>信頼区間</t>
    <rPh sb="0" eb="4">
      <t>シンライクカン</t>
    </rPh>
    <phoneticPr fontId="2"/>
  </si>
  <si>
    <t>上限値</t>
    <rPh sb="0" eb="3">
      <t>ジョウゲンチ</t>
    </rPh>
    <phoneticPr fontId="2"/>
  </si>
  <si>
    <t>下限値</t>
    <rPh sb="0" eb="3">
      <t>カゲンチ</t>
    </rPh>
    <phoneticPr fontId="2"/>
  </si>
  <si>
    <t>1&lt;</t>
    <phoneticPr fontId="2"/>
  </si>
  <si>
    <t>上限値</t>
    <rPh sb="0" eb="2">
      <t>ジョウゲン</t>
    </rPh>
    <rPh sb="2" eb="3">
      <t>チ</t>
    </rPh>
    <phoneticPr fontId="2"/>
  </si>
  <si>
    <t>1＜</t>
    <phoneticPr fontId="2"/>
  </si>
  <si>
    <t>判定</t>
    <rPh sb="0" eb="2">
      <t>ハンテイ</t>
    </rPh>
    <phoneticPr fontId="2"/>
  </si>
  <si>
    <t>検査有効</t>
    <rPh sb="0" eb="2">
      <t>ケンサ</t>
    </rPh>
    <rPh sb="2" eb="4">
      <t>ユウコウ</t>
    </rPh>
    <phoneticPr fontId="2"/>
  </si>
  <si>
    <t>ROC</t>
    <phoneticPr fontId="2"/>
  </si>
  <si>
    <t>①しきい値変える</t>
  </si>
  <si>
    <t>②正常と癌の群の分布が変わる</t>
  </si>
  <si>
    <t>③感度と特異度変わる</t>
  </si>
  <si>
    <t>④座標(1-特異度, 感度)をプロット</t>
  </si>
  <si>
    <t>⑤①に戻る</t>
  </si>
  <si>
    <r>
      <t>threshold</t>
    </r>
    <r>
      <rPr>
        <sz val="12"/>
        <color rgb="FF191919"/>
        <rFont val="ＭＳ Ｐゴシック"/>
        <family val="3"/>
        <charset val="128"/>
      </rPr>
      <t>別の</t>
    </r>
    <r>
      <rPr>
        <sz val="12"/>
        <color rgb="FF191919"/>
        <rFont val="Lato"/>
        <family val="2"/>
      </rPr>
      <t>FPR = 1-Specificity</t>
    </r>
    <r>
      <rPr>
        <sz val="12"/>
        <color rgb="FF191919"/>
        <rFont val="ＭＳ Ｐゴシック"/>
        <family val="3"/>
        <charset val="128"/>
      </rPr>
      <t>と</t>
    </r>
    <r>
      <rPr>
        <sz val="12"/>
        <color rgb="FF191919"/>
        <rFont val="Lato"/>
        <family val="2"/>
      </rPr>
      <t>TPR = Sensitivity</t>
    </r>
    <r>
      <rPr>
        <sz val="12"/>
        <color rgb="FF191919"/>
        <rFont val="ＭＳ Ｐゴシック"/>
        <family val="3"/>
        <charset val="128"/>
      </rPr>
      <t>の表を作成、グラフ化</t>
    </r>
    <rPh sb="9" eb="10">
      <t>ベツ</t>
    </rPh>
    <rPh sb="49" eb="50">
      <t>ヒョウ</t>
    </rPh>
    <rPh sb="51" eb="53">
      <t>サクセイ</t>
    </rPh>
    <rPh sb="57" eb="58">
      <t>カ</t>
    </rPh>
    <phoneticPr fontId="2"/>
  </si>
  <si>
    <t>②Yoden index</t>
    <phoneticPr fontId="2"/>
  </si>
  <si>
    <t>AUC = 0.5となるY=Xから最も離れている点</t>
  </si>
  <si>
    <t>S+Spが最大値の点</t>
    <rPh sb="5" eb="8">
      <t>サイダイチ</t>
    </rPh>
    <rPh sb="9" eb="10">
      <t>テン</t>
    </rPh>
    <phoneticPr fontId="2"/>
  </si>
  <si>
    <t>①完全に鑑別できる左上隅（0,1）との距離が最小となる点</t>
    <rPh sb="1" eb="3">
      <t>カンゼン</t>
    </rPh>
    <rPh sb="4" eb="6">
      <t>カンベツ</t>
    </rPh>
    <phoneticPr fontId="2"/>
  </si>
  <si>
    <t>カットオフ値、最適thresholdは、</t>
    <rPh sb="5" eb="6">
      <t>チ</t>
    </rPh>
    <rPh sb="7" eb="9">
      <t>サイテキ</t>
    </rPh>
    <phoneticPr fontId="2"/>
  </si>
  <si>
    <t xml:space="preserve"> 　　　肺癌 </t>
    <rPh sb="4" eb="6">
      <t>ハイガン</t>
    </rPh>
    <phoneticPr fontId="2"/>
  </si>
  <si>
    <t>喫煙曝露</t>
    <rPh sb="0" eb="2">
      <t>キツエン</t>
    </rPh>
    <rPh sb="2" eb="4">
      <t>バクロ</t>
    </rPh>
    <phoneticPr fontId="2"/>
  </si>
  <si>
    <t>prospective</t>
    <phoneticPr fontId="2"/>
  </si>
  <si>
    <t>リスク比RR</t>
    <rPh sb="3" eb="4">
      <t>ヒ</t>
    </rPh>
    <phoneticPr fontId="2"/>
  </si>
  <si>
    <t>黒字</t>
    <rPh sb="0" eb="1">
      <t>クロ</t>
    </rPh>
    <rPh sb="1" eb="2">
      <t>ジ</t>
    </rPh>
    <phoneticPr fontId="2"/>
  </si>
  <si>
    <t>赤字</t>
    <rPh sb="0" eb="2">
      <t>アカジ</t>
    </rPh>
    <phoneticPr fontId="2"/>
  </si>
  <si>
    <t>青字</t>
    <rPh sb="0" eb="2">
      <t>アオジ</t>
    </rPh>
    <phoneticPr fontId="2"/>
  </si>
  <si>
    <t>普通の分布</t>
    <rPh sb="0" eb="2">
      <t>フツウ</t>
    </rPh>
    <rPh sb="3" eb="5">
      <t>ブンプ</t>
    </rPh>
    <phoneticPr fontId="2"/>
  </si>
  <si>
    <t>サンプル数減少</t>
    <rPh sb="4" eb="5">
      <t>スウ</t>
    </rPh>
    <rPh sb="5" eb="7">
      <t>ゲンショウ</t>
    </rPh>
    <phoneticPr fontId="2"/>
  </si>
  <si>
    <t>発症頻度が低い</t>
    <rPh sb="0" eb="2">
      <t>ハッショウ</t>
    </rPh>
    <rPh sb="2" eb="4">
      <t>ヒンド</t>
    </rPh>
    <rPh sb="5" eb="6">
      <t>ヒク</t>
    </rPh>
    <phoneticPr fontId="2"/>
  </si>
  <si>
    <t>a150</t>
    <phoneticPr fontId="2"/>
  </si>
  <si>
    <t>b50</t>
    <phoneticPr fontId="2"/>
  </si>
  <si>
    <t>c100</t>
    <phoneticPr fontId="2"/>
  </si>
  <si>
    <t>d200</t>
    <phoneticPr fontId="2"/>
  </si>
  <si>
    <t>Odds比OR</t>
    <rPh sb="4" eb="5">
      <t>ヒ</t>
    </rPh>
    <phoneticPr fontId="2"/>
  </si>
  <si>
    <t>[a/(a+b)]/[c/(c+d)]</t>
    <phoneticPr fontId="2"/>
  </si>
  <si>
    <t>(a/b)/(c/d)</t>
    <phoneticPr fontId="2"/>
  </si>
  <si>
    <t>case control, retrospective</t>
    <phoneticPr fontId="2"/>
  </si>
  <si>
    <t>[a/(a+ｃ)]/[b/(b+d)]</t>
    <phoneticPr fontId="2"/>
  </si>
  <si>
    <t>特に、case control, retrospective ではRRが不定なので、ORがお勧め</t>
    <rPh sb="0" eb="1">
      <t>トク</t>
    </rPh>
    <rPh sb="36" eb="38">
      <t>フテイ</t>
    </rPh>
    <rPh sb="46" eb="47">
      <t>スス</t>
    </rPh>
    <phoneticPr fontId="2"/>
  </si>
  <si>
    <t>病気</t>
    <rPh sb="0" eb="2">
      <t>ビョウキ</t>
    </rPh>
    <phoneticPr fontId="2"/>
  </si>
  <si>
    <t>検査陽性</t>
    <rPh sb="0" eb="2">
      <t>ケンサ</t>
    </rPh>
    <rPh sb="2" eb="4">
      <t>ヨウセイ</t>
    </rPh>
    <phoneticPr fontId="2"/>
  </si>
  <si>
    <t>　　54                 18</t>
    <phoneticPr fontId="2"/>
  </si>
  <si>
    <t xml:space="preserve">       60                   9</t>
    <phoneticPr fontId="2"/>
  </si>
  <si>
    <t>が、0.92～5.36で1が含まれるので、95％で有意とは断言できない。</t>
    <rPh sb="14" eb="15">
      <t>フク</t>
    </rPh>
    <phoneticPr fontId="2"/>
  </si>
  <si>
    <t>今回は、オッズ比は高いので、病気で検査陽性が高い。</t>
    <rPh sb="0" eb="2">
      <t>コンカイ</t>
    </rPh>
    <rPh sb="7" eb="8">
      <t>ヒ</t>
    </rPh>
    <rPh sb="9" eb="10">
      <t>タカ</t>
    </rPh>
    <phoneticPr fontId="2"/>
  </si>
  <si>
    <t>喫煙曝露は肺癌の原因か？</t>
    <rPh sb="0" eb="2">
      <t>キツエン</t>
    </rPh>
    <rPh sb="2" eb="4">
      <t>バクロ</t>
    </rPh>
    <rPh sb="5" eb="7">
      <t>ハイガン</t>
    </rPh>
    <rPh sb="8" eb="10">
      <t>ゲンイン</t>
    </rPh>
    <phoneticPr fontId="2"/>
  </si>
  <si>
    <t>検査前確率、検査後確率、グラフを使った求め方</t>
    <rPh sb="0" eb="3">
      <t>ケンサマエ</t>
    </rPh>
    <rPh sb="3" eb="5">
      <t>カクリツ</t>
    </rPh>
    <rPh sb="6" eb="9">
      <t>ケンサゴ</t>
    </rPh>
    <rPh sb="9" eb="11">
      <t>カクリツ</t>
    </rPh>
    <rPh sb="16" eb="17">
      <t>ツカ</t>
    </rPh>
    <rPh sb="19" eb="20">
      <t>モト</t>
    </rPh>
    <rPh sb="21" eb="22">
      <t>カタ</t>
    </rPh>
    <phoneticPr fontId="2"/>
  </si>
  <si>
    <t>OR、信頼区間の求め方、有意性</t>
    <rPh sb="3" eb="7">
      <t>シンライクカン</t>
    </rPh>
    <rPh sb="8" eb="9">
      <t>モト</t>
    </rPh>
    <rPh sb="10" eb="11">
      <t>カタ</t>
    </rPh>
    <rPh sb="12" eb="14">
      <t>ユウイ</t>
    </rPh>
    <rPh sb="14" eb="15">
      <t>セイ</t>
    </rPh>
    <phoneticPr fontId="2"/>
  </si>
  <si>
    <t>感度、特異度、検査後確率</t>
    <rPh sb="0" eb="2">
      <t>カンド</t>
    </rPh>
    <rPh sb="3" eb="6">
      <t>トクイド</t>
    </rPh>
    <rPh sb="7" eb="10">
      <t>ケンサゴ</t>
    </rPh>
    <rPh sb="10" eb="12">
      <t>カクリツ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</si>
</sst>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rgb="FF0070C0"/>
      <name val="游ゴシック"/>
      <family val="2"/>
      <charset val="128"/>
      <scheme val="minor"/>
    </font>
    <font>
      <sz val="11"/>
      <color rgb="FF0070C0"/>
      <name val="游ゴシック"/>
      <family val="3"/>
      <charset val="128"/>
      <scheme val="minor"/>
    </font>
    <font>
      <b/>
      <sz val="11"/>
      <color rgb="FF0070C0"/>
      <name val="游ゴシック"/>
      <family val="3"/>
      <charset val="128"/>
      <scheme val="minor"/>
    </font>
    <font>
      <sz val="12"/>
      <color rgb="FF191919"/>
      <name val="Lato"/>
      <family val="2"/>
    </font>
    <font>
      <b/>
      <sz val="12"/>
      <color rgb="FF000000"/>
      <name val="Lato"/>
      <family val="2"/>
    </font>
    <font>
      <sz val="12"/>
      <color rgb="FF191919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0" fillId="0" borderId="1" xfId="0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1" fillId="0" borderId="6" xfId="0" applyFont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5" fillId="0" borderId="9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133350</xdr:rowOff>
    </xdr:from>
    <xdr:to>
      <xdr:col>1</xdr:col>
      <xdr:colOff>666750</xdr:colOff>
      <xdr:row>6</xdr:row>
      <xdr:rowOff>142875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BE978D3B-17FE-A001-ABE3-00914AD09A5D}"/>
            </a:ext>
          </a:extLst>
        </xdr:cNvPr>
        <xdr:cNvCxnSpPr/>
      </xdr:nvCxnSpPr>
      <xdr:spPr>
        <a:xfrm flipV="1">
          <a:off x="685800" y="847725"/>
          <a:ext cx="135255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666750</xdr:colOff>
      <xdr:row>3</xdr:row>
      <xdr:rowOff>85725</xdr:rowOff>
    </xdr:from>
    <xdr:to>
      <xdr:col>0</xdr:col>
      <xdr:colOff>676275</xdr:colOff>
      <xdr:row>10</xdr:row>
      <xdr:rowOff>171450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E2941B83-50AA-166F-E626-18C23A7021B5}"/>
            </a:ext>
          </a:extLst>
        </xdr:cNvPr>
        <xdr:cNvCxnSpPr/>
      </xdr:nvCxnSpPr>
      <xdr:spPr>
        <a:xfrm flipH="1">
          <a:off x="1352550" y="561975"/>
          <a:ext cx="9525" cy="17526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685799</xdr:colOff>
      <xdr:row>2</xdr:row>
      <xdr:rowOff>0</xdr:rowOff>
    </xdr:from>
    <xdr:to>
      <xdr:col>6</xdr:col>
      <xdr:colOff>28574</xdr:colOff>
      <xdr:row>21</xdr:row>
      <xdr:rowOff>159067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CAFDA71A-C6C6-770B-53B6-34164C6A5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9" y="238125"/>
          <a:ext cx="3457575" cy="46834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11</xdr:row>
      <xdr:rowOff>104775</xdr:rowOff>
    </xdr:from>
    <xdr:to>
      <xdr:col>2</xdr:col>
      <xdr:colOff>180975</xdr:colOff>
      <xdr:row>15</xdr:row>
      <xdr:rowOff>142875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B037C250-E0DF-2568-E162-FDB4CF0BDB3E}"/>
            </a:ext>
          </a:extLst>
        </xdr:cNvPr>
        <xdr:cNvCxnSpPr/>
      </xdr:nvCxnSpPr>
      <xdr:spPr>
        <a:xfrm flipH="1">
          <a:off x="1533525" y="2486025"/>
          <a:ext cx="19050" cy="9906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209550</xdr:colOff>
      <xdr:row>13</xdr:row>
      <xdr:rowOff>47625</xdr:rowOff>
    </xdr:from>
    <xdr:to>
      <xdr:col>3</xdr:col>
      <xdr:colOff>400050</xdr:colOff>
      <xdr:row>13</xdr:row>
      <xdr:rowOff>57150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265288AA-99DD-4D80-BC0B-66BB47232A9D}"/>
            </a:ext>
          </a:extLst>
        </xdr:cNvPr>
        <xdr:cNvCxnSpPr/>
      </xdr:nvCxnSpPr>
      <xdr:spPr>
        <a:xfrm flipV="1">
          <a:off x="895350" y="2905125"/>
          <a:ext cx="15621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2</xdr:row>
      <xdr:rowOff>171450</xdr:rowOff>
    </xdr:from>
    <xdr:to>
      <xdr:col>1</xdr:col>
      <xdr:colOff>600075</xdr:colOff>
      <xdr:row>7</xdr:row>
      <xdr:rowOff>228600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50EE4683-A4ED-222B-742C-3096A9D61122}"/>
            </a:ext>
          </a:extLst>
        </xdr:cNvPr>
        <xdr:cNvCxnSpPr/>
      </xdr:nvCxnSpPr>
      <xdr:spPr>
        <a:xfrm flipV="1">
          <a:off x="1285875" y="171450"/>
          <a:ext cx="0" cy="12477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1428750</xdr:colOff>
      <xdr:row>5</xdr:row>
      <xdr:rowOff>0</xdr:rowOff>
    </xdr:from>
    <xdr:to>
      <xdr:col>3</xdr:col>
      <xdr:colOff>371475</xdr:colOff>
      <xdr:row>5</xdr:row>
      <xdr:rowOff>9525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DF9D1C42-8AEE-F880-FBFF-AF4102849810}"/>
            </a:ext>
          </a:extLst>
        </xdr:cNvPr>
        <xdr:cNvCxnSpPr/>
      </xdr:nvCxnSpPr>
      <xdr:spPr>
        <a:xfrm flipV="1">
          <a:off x="1428750" y="714375"/>
          <a:ext cx="2162175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371475</xdr:colOff>
      <xdr:row>2</xdr:row>
      <xdr:rowOff>180975</xdr:rowOff>
    </xdr:from>
    <xdr:to>
      <xdr:col>9</xdr:col>
      <xdr:colOff>371475</xdr:colOff>
      <xdr:row>8</xdr:row>
      <xdr:rowOff>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F5D3F43-F5D0-46FB-B23D-145AB873B4BB}"/>
            </a:ext>
          </a:extLst>
        </xdr:cNvPr>
        <xdr:cNvCxnSpPr/>
      </xdr:nvCxnSpPr>
      <xdr:spPr>
        <a:xfrm flipV="1">
          <a:off x="6819900" y="180975"/>
          <a:ext cx="0" cy="12477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95250</xdr:colOff>
      <xdr:row>5</xdr:row>
      <xdr:rowOff>9525</xdr:rowOff>
    </xdr:from>
    <xdr:to>
      <xdr:col>10</xdr:col>
      <xdr:colOff>676275</xdr:colOff>
      <xdr:row>5</xdr:row>
      <xdr:rowOff>19050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8CE94C67-3F77-40E9-B88D-6B77D89522D3}"/>
            </a:ext>
          </a:extLst>
        </xdr:cNvPr>
        <xdr:cNvCxnSpPr/>
      </xdr:nvCxnSpPr>
      <xdr:spPr>
        <a:xfrm>
          <a:off x="5857875" y="723900"/>
          <a:ext cx="1952625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933450</xdr:colOff>
      <xdr:row>38</xdr:row>
      <xdr:rowOff>9525</xdr:rowOff>
    </xdr:from>
    <xdr:to>
      <xdr:col>8</xdr:col>
      <xdr:colOff>823522</xdr:colOff>
      <xdr:row>62</xdr:row>
      <xdr:rowOff>85724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CCCE3156-3DC9-4E6F-B43A-01B627810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8582025"/>
          <a:ext cx="6538522" cy="5791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1609725</xdr:colOff>
      <xdr:row>47</xdr:row>
      <xdr:rowOff>200025</xdr:rowOff>
    </xdr:from>
    <xdr:to>
      <xdr:col>0</xdr:col>
      <xdr:colOff>1800225</xdr:colOff>
      <xdr:row>48</xdr:row>
      <xdr:rowOff>95250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3DB5ECF2-56CB-383D-4E16-009300684A5B}"/>
            </a:ext>
          </a:extLst>
        </xdr:cNvPr>
        <xdr:cNvSpPr/>
      </xdr:nvSpPr>
      <xdr:spPr>
        <a:xfrm>
          <a:off x="1609725" y="10915650"/>
          <a:ext cx="190500" cy="13335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238125</xdr:colOff>
      <xdr:row>49</xdr:row>
      <xdr:rowOff>104775</xdr:rowOff>
    </xdr:from>
    <xdr:to>
      <xdr:col>4</xdr:col>
      <xdr:colOff>352425</xdr:colOff>
      <xdr:row>49</xdr:row>
      <xdr:rowOff>209550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FE436DDF-2948-A2B7-4639-A6C5DA7BA3AE}"/>
            </a:ext>
          </a:extLst>
        </xdr:cNvPr>
        <xdr:cNvSpPr/>
      </xdr:nvSpPr>
      <xdr:spPr>
        <a:xfrm>
          <a:off x="4143375" y="11296650"/>
          <a:ext cx="114300" cy="10477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1809750</xdr:colOff>
      <xdr:row>48</xdr:row>
      <xdr:rowOff>57150</xdr:rowOff>
    </xdr:from>
    <xdr:to>
      <xdr:col>8</xdr:col>
      <xdr:colOff>95250</xdr:colOff>
      <xdr:row>51</xdr:row>
      <xdr:rowOff>28575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636921BD-E02B-ABE1-2EED-378D59B0EC5C}"/>
            </a:ext>
          </a:extLst>
        </xdr:cNvPr>
        <xdr:cNvCxnSpPr/>
      </xdr:nvCxnSpPr>
      <xdr:spPr>
        <a:xfrm>
          <a:off x="1809750" y="11010900"/>
          <a:ext cx="4933950" cy="6858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247650</xdr:colOff>
      <xdr:row>52</xdr:row>
      <xdr:rowOff>114300</xdr:rowOff>
    </xdr:from>
    <xdr:to>
      <xdr:col>4</xdr:col>
      <xdr:colOff>333375</xdr:colOff>
      <xdr:row>52</xdr:row>
      <xdr:rowOff>190500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E512BC2B-03FC-E68F-356B-6D4B101AE8C5}"/>
            </a:ext>
          </a:extLst>
        </xdr:cNvPr>
        <xdr:cNvSpPr/>
      </xdr:nvSpPr>
      <xdr:spPr>
        <a:xfrm>
          <a:off x="4152900" y="12020550"/>
          <a:ext cx="85725" cy="762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1772327</xdr:colOff>
      <xdr:row>48</xdr:row>
      <xdr:rowOff>75721</xdr:rowOff>
    </xdr:from>
    <xdr:to>
      <xdr:col>8</xdr:col>
      <xdr:colOff>9525</xdr:colOff>
      <xdr:row>56</xdr:row>
      <xdr:rowOff>180975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D5998FF1-6E07-2FE7-D5D5-91E7293AFB56}"/>
            </a:ext>
          </a:extLst>
        </xdr:cNvPr>
        <xdr:cNvCxnSpPr>
          <a:stCxn id="14" idx="5"/>
        </xdr:cNvCxnSpPr>
      </xdr:nvCxnSpPr>
      <xdr:spPr>
        <a:xfrm>
          <a:off x="1772327" y="11029471"/>
          <a:ext cx="4885648" cy="2010254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6</xdr:col>
      <xdr:colOff>161925</xdr:colOff>
      <xdr:row>24</xdr:row>
      <xdr:rowOff>19050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C2FDD9D0-20F5-4AAD-A6EF-003D7E41E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5772150"/>
          <a:ext cx="3590925" cy="3590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266700</xdr:colOff>
      <xdr:row>27</xdr:row>
      <xdr:rowOff>66675</xdr:rowOff>
    </xdr:from>
    <xdr:to>
      <xdr:col>5</xdr:col>
      <xdr:colOff>123825</xdr:colOff>
      <xdr:row>38</xdr:row>
      <xdr:rowOff>47625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ACBE4EB7-3C20-C28B-D9BB-79BA4555E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10372725"/>
          <a:ext cx="2600325" cy="2600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285750</xdr:colOff>
      <xdr:row>42</xdr:row>
      <xdr:rowOff>152400</xdr:rowOff>
    </xdr:from>
    <xdr:to>
      <xdr:col>4</xdr:col>
      <xdr:colOff>619125</xdr:colOff>
      <xdr:row>52</xdr:row>
      <xdr:rowOff>161925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B256512F-9E43-9FC5-28B9-D02F50F4F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14030325"/>
          <a:ext cx="2390775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Relationship Id="rId4" Type="http://schemas.openxmlformats.org/officeDocument/2006/relationships/image" Target="../media/image1.emf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0437F-BEF1-4A49-9A14-0B14233F6E66}">
  <dimension ref="A1:L18"/>
  <sheetViews>
    <sheetView workbookViewId="0">
      <selection activeCell="A2" sqref="A2"/>
    </sheetView>
  </sheetViews>
  <sheetFormatPr defaultRowHeight="18.75"/>
  <cols>
    <col min="5" max="5" width="12" customWidth="1"/>
  </cols>
  <sheetData>
    <row r="1" spans="1:12">
      <c r="A1" t="s">
        <v>107</v>
      </c>
    </row>
    <row r="3" spans="1:12">
      <c r="A3" s="10" t="s">
        <v>81</v>
      </c>
      <c r="B3" s="10"/>
      <c r="C3" s="10"/>
      <c r="D3" s="10"/>
      <c r="E3" s="10" t="s">
        <v>85</v>
      </c>
      <c r="F3" t="s">
        <v>88</v>
      </c>
    </row>
    <row r="4" spans="1:12">
      <c r="A4" s="10" t="s">
        <v>93</v>
      </c>
      <c r="B4" s="10" t="s">
        <v>91</v>
      </c>
      <c r="C4" s="10"/>
      <c r="D4" s="10"/>
      <c r="E4" s="11" t="s">
        <v>86</v>
      </c>
      <c r="F4" t="s">
        <v>89</v>
      </c>
    </row>
    <row r="5" spans="1:12">
      <c r="A5" s="11">
        <v>40</v>
      </c>
      <c r="B5" s="11">
        <v>60</v>
      </c>
      <c r="C5" s="10"/>
      <c r="D5" s="10"/>
      <c r="E5" s="6" t="s">
        <v>87</v>
      </c>
      <c r="F5" t="s">
        <v>90</v>
      </c>
    </row>
    <row r="6" spans="1:12">
      <c r="A6" s="6">
        <v>10</v>
      </c>
      <c r="B6" s="6">
        <v>30</v>
      </c>
      <c r="C6" s="10"/>
      <c r="D6" s="10"/>
    </row>
    <row r="7" spans="1:12">
      <c r="A7" s="10"/>
      <c r="B7" s="10"/>
      <c r="C7" s="10" t="s">
        <v>82</v>
      </c>
      <c r="D7" s="10"/>
    </row>
    <row r="8" spans="1:12">
      <c r="A8" s="10" t="s">
        <v>94</v>
      </c>
      <c r="B8" s="10" t="s">
        <v>92</v>
      </c>
      <c r="C8" s="10"/>
      <c r="D8" s="10"/>
      <c r="F8" s="12" t="s">
        <v>83</v>
      </c>
      <c r="G8" s="13"/>
      <c r="H8" s="14"/>
      <c r="I8" s="12" t="s">
        <v>98</v>
      </c>
      <c r="J8" s="13"/>
      <c r="K8" s="13"/>
      <c r="L8" s="14"/>
    </row>
    <row r="9" spans="1:12">
      <c r="A9" s="11">
        <v>200</v>
      </c>
      <c r="B9" s="11">
        <v>50</v>
      </c>
      <c r="C9" s="10"/>
      <c r="D9" s="10"/>
      <c r="F9" s="15"/>
      <c r="G9" s="16"/>
      <c r="H9" s="17"/>
      <c r="I9" s="15"/>
      <c r="J9" s="16"/>
      <c r="K9" s="16"/>
      <c r="L9" s="17"/>
    </row>
    <row r="10" spans="1:12">
      <c r="A10" s="6">
        <v>990</v>
      </c>
      <c r="B10" s="6">
        <v>970</v>
      </c>
      <c r="C10" s="10"/>
      <c r="D10" s="10"/>
      <c r="E10" s="12" t="s">
        <v>84</v>
      </c>
      <c r="F10" s="12" t="s">
        <v>96</v>
      </c>
      <c r="G10" s="13"/>
      <c r="H10" s="14">
        <v>2.25</v>
      </c>
      <c r="I10" s="12" t="s">
        <v>99</v>
      </c>
      <c r="J10" s="13"/>
      <c r="K10" s="13"/>
      <c r="L10" s="14">
        <v>3.6</v>
      </c>
    </row>
    <row r="11" spans="1:12">
      <c r="E11" s="15"/>
      <c r="F11" s="15"/>
      <c r="G11" s="16"/>
      <c r="H11" s="18">
        <v>3.27</v>
      </c>
      <c r="I11" s="15"/>
      <c r="J11" s="16"/>
      <c r="K11" s="16"/>
      <c r="L11" s="18">
        <v>3</v>
      </c>
    </row>
    <row r="12" spans="1:12">
      <c r="E12" s="19"/>
      <c r="F12" s="19"/>
      <c r="G12" s="20"/>
      <c r="H12" s="21">
        <v>3</v>
      </c>
      <c r="I12" s="19"/>
      <c r="J12" s="20"/>
      <c r="K12" s="20"/>
      <c r="L12" s="21">
        <v>1.5</v>
      </c>
    </row>
    <row r="13" spans="1:12">
      <c r="F13" s="15"/>
      <c r="G13" s="16"/>
      <c r="H13" s="17"/>
    </row>
    <row r="14" spans="1:12">
      <c r="E14" s="12" t="s">
        <v>95</v>
      </c>
      <c r="F14" s="12" t="s">
        <v>97</v>
      </c>
      <c r="G14" s="13"/>
      <c r="H14" s="14">
        <v>6</v>
      </c>
    </row>
    <row r="15" spans="1:12">
      <c r="E15" s="15"/>
      <c r="F15" s="15"/>
      <c r="G15" s="16"/>
      <c r="H15" s="18">
        <v>6</v>
      </c>
    </row>
    <row r="16" spans="1:12">
      <c r="E16" s="19"/>
      <c r="F16" s="19"/>
      <c r="G16" s="20"/>
      <c r="H16" s="21">
        <v>3</v>
      </c>
    </row>
    <row r="18" spans="5:5">
      <c r="E18" t="s">
        <v>100</v>
      </c>
    </row>
  </sheetData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F3CD4-7C04-417C-AD1F-8DCB479AB5EF}">
  <dimension ref="A1"/>
  <sheetViews>
    <sheetView workbookViewId="0">
      <selection activeCell="A2" sqref="A2"/>
    </sheetView>
  </sheetViews>
  <sheetFormatPr defaultRowHeight="18.75"/>
  <sheetData>
    <row r="1" spans="1:1">
      <c r="A1" t="s">
        <v>108</v>
      </c>
    </row>
  </sheetData>
  <phoneticPr fontId="2"/>
  <pageMargins left="0.7" right="0.7" top="0.75" bottom="0.75" header="0.3" footer="0.3"/>
  <drawing r:id="rId1"/>
  <legacyDrawing r:id="rId2"/>
  <oleObjects>
    <oleObject shapeId="1026" r:id="rId3"/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BE73B-D354-415F-A8D5-F8A3A65B0353}">
  <dimension ref="A1:I15"/>
  <sheetViews>
    <sheetView workbookViewId="0">
      <selection activeCell="A2" sqref="A2"/>
    </sheetView>
  </sheetViews>
  <sheetFormatPr defaultRowHeight="18.75"/>
  <sheetData>
    <row r="1" spans="1:9">
      <c r="A1" t="s">
        <v>109</v>
      </c>
    </row>
    <row r="3" spans="1:9">
      <c r="B3" s="7"/>
      <c r="C3" s="7" t="s">
        <v>5</v>
      </c>
      <c r="D3" s="7"/>
      <c r="F3" s="7" t="s">
        <v>60</v>
      </c>
      <c r="G3" s="7">
        <f>(C5/D5)/(C6/D6)</f>
        <v>2.2222222222222223</v>
      </c>
    </row>
    <row r="4" spans="1:9">
      <c r="B4" s="7"/>
      <c r="C4" s="7" t="s">
        <v>59</v>
      </c>
      <c r="D4" s="7" t="s">
        <v>58</v>
      </c>
    </row>
    <row r="5" spans="1:9">
      <c r="B5" s="7" t="s">
        <v>56</v>
      </c>
      <c r="C5" s="7">
        <v>18</v>
      </c>
      <c r="D5" s="7">
        <v>54</v>
      </c>
      <c r="F5" t="s">
        <v>61</v>
      </c>
    </row>
    <row r="6" spans="1:9">
      <c r="B6" s="7" t="s">
        <v>57</v>
      </c>
      <c r="C6" s="7">
        <v>9</v>
      </c>
      <c r="D6" s="7">
        <v>60</v>
      </c>
      <c r="F6" s="7" t="s">
        <v>62</v>
      </c>
      <c r="G6" s="7">
        <f>EXP(LN(G3)+(1.96)*SQRT(1/C5+1/D5+1/C6+1/D6))</f>
        <v>5.3607025663069017</v>
      </c>
    </row>
    <row r="7" spans="1:9">
      <c r="F7" s="7" t="s">
        <v>63</v>
      </c>
      <c r="G7" s="7">
        <f>EXP(LN(G3)-(1.96)*SQRT(1/C5+1/D5+1/C6+1/D6))</f>
        <v>0.92119858243512831</v>
      </c>
    </row>
    <row r="9" spans="1:9">
      <c r="F9" s="7" t="s">
        <v>60</v>
      </c>
      <c r="G9" s="7" t="s">
        <v>65</v>
      </c>
      <c r="H9" s="7" t="s">
        <v>63</v>
      </c>
      <c r="I9" s="7" t="s">
        <v>67</v>
      </c>
    </row>
    <row r="10" spans="1:9">
      <c r="F10" s="7" t="s">
        <v>64</v>
      </c>
      <c r="G10" s="7"/>
      <c r="H10" s="7" t="s">
        <v>66</v>
      </c>
      <c r="I10" s="7" t="s">
        <v>68</v>
      </c>
    </row>
    <row r="11" spans="1:9">
      <c r="C11" t="s">
        <v>101</v>
      </c>
      <c r="F11" t="s">
        <v>106</v>
      </c>
    </row>
    <row r="12" spans="1:9">
      <c r="F12" t="s">
        <v>105</v>
      </c>
    </row>
    <row r="13" spans="1:9">
      <c r="B13" t="s">
        <v>103</v>
      </c>
    </row>
    <row r="14" spans="1:9">
      <c r="E14" t="s">
        <v>102</v>
      </c>
    </row>
    <row r="15" spans="1:9">
      <c r="B15" t="s">
        <v>104</v>
      </c>
    </row>
  </sheetData>
  <phoneticPr fontId="2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BC023-27C1-488F-8241-559FF4C1F5CD}">
  <dimension ref="A1:L37"/>
  <sheetViews>
    <sheetView tabSelected="1" workbookViewId="0">
      <selection activeCell="A2" sqref="A2"/>
    </sheetView>
  </sheetViews>
  <sheetFormatPr defaultRowHeight="18.75"/>
  <cols>
    <col min="1" max="1" width="24.25" customWidth="1"/>
    <col min="9" max="9" width="11.375" customWidth="1"/>
    <col min="10" max="10" width="12.375" customWidth="1"/>
  </cols>
  <sheetData>
    <row r="1" spans="1:12">
      <c r="A1" t="s">
        <v>110</v>
      </c>
    </row>
    <row r="3" spans="1:12">
      <c r="B3" t="s">
        <v>4</v>
      </c>
      <c r="J3" t="s">
        <v>17</v>
      </c>
    </row>
    <row r="4" spans="1:12">
      <c r="B4" t="s">
        <v>0</v>
      </c>
      <c r="D4" t="s">
        <v>1</v>
      </c>
      <c r="I4">
        <v>150</v>
      </c>
      <c r="K4">
        <v>250</v>
      </c>
    </row>
    <row r="5" spans="1:12">
      <c r="E5" t="s">
        <v>5</v>
      </c>
      <c r="I5" s="1">
        <v>75</v>
      </c>
      <c r="K5" s="1">
        <v>125</v>
      </c>
      <c r="L5" t="s">
        <v>18</v>
      </c>
    </row>
    <row r="7" spans="1:12">
      <c r="B7" t="s">
        <v>3</v>
      </c>
      <c r="D7" t="s">
        <v>2</v>
      </c>
      <c r="I7">
        <v>300</v>
      </c>
      <c r="K7">
        <v>50</v>
      </c>
    </row>
    <row r="9" spans="1:12">
      <c r="I9" t="s">
        <v>26</v>
      </c>
    </row>
    <row r="10" spans="1:12">
      <c r="A10" t="s">
        <v>32</v>
      </c>
      <c r="B10" t="s">
        <v>6</v>
      </c>
      <c r="D10" t="s">
        <v>13</v>
      </c>
      <c r="I10" t="s">
        <v>19</v>
      </c>
      <c r="J10" t="s">
        <v>20</v>
      </c>
    </row>
    <row r="11" spans="1:12">
      <c r="A11" t="s">
        <v>33</v>
      </c>
      <c r="B11" t="s">
        <v>7</v>
      </c>
      <c r="D11" t="s">
        <v>12</v>
      </c>
    </row>
    <row r="12" spans="1:12">
      <c r="A12" t="s">
        <v>8</v>
      </c>
      <c r="B12" t="s">
        <v>9</v>
      </c>
      <c r="D12" t="s">
        <v>36</v>
      </c>
      <c r="I12" s="1" t="s">
        <v>22</v>
      </c>
    </row>
    <row r="13" spans="1:12">
      <c r="A13" t="s">
        <v>10</v>
      </c>
      <c r="B13" t="s">
        <v>11</v>
      </c>
      <c r="D13" t="s">
        <v>37</v>
      </c>
      <c r="I13" s="1" t="s">
        <v>19</v>
      </c>
      <c r="J13" s="2" t="s">
        <v>21</v>
      </c>
    </row>
    <row r="15" spans="1:12">
      <c r="A15" t="s">
        <v>14</v>
      </c>
      <c r="B15" t="s">
        <v>15</v>
      </c>
      <c r="C15" t="s">
        <v>16</v>
      </c>
      <c r="I15" s="1" t="s">
        <v>23</v>
      </c>
    </row>
    <row r="17" spans="1:10">
      <c r="I17" s="3" t="s">
        <v>24</v>
      </c>
    </row>
    <row r="18" spans="1:10">
      <c r="I18" t="s">
        <v>25</v>
      </c>
      <c r="J18" t="s">
        <v>27</v>
      </c>
    </row>
    <row r="19" spans="1:10">
      <c r="A19" s="4" t="s">
        <v>30</v>
      </c>
      <c r="B19" s="4"/>
      <c r="C19" s="4"/>
      <c r="D19" s="4" t="s">
        <v>38</v>
      </c>
      <c r="E19" s="4"/>
      <c r="I19" t="s">
        <v>28</v>
      </c>
    </row>
    <row r="20" spans="1:10">
      <c r="A20" s="4" t="s">
        <v>31</v>
      </c>
      <c r="B20" s="4"/>
      <c r="C20" s="4"/>
      <c r="D20" s="4"/>
      <c r="E20" s="4"/>
      <c r="I20" t="s">
        <v>29</v>
      </c>
    </row>
    <row r="21" spans="1:10">
      <c r="A21" s="4"/>
      <c r="B21" s="4"/>
      <c r="C21" s="4"/>
      <c r="D21" s="4"/>
      <c r="E21" s="4"/>
    </row>
    <row r="22" spans="1:10">
      <c r="A22" s="4" t="s">
        <v>34</v>
      </c>
      <c r="B22" s="4"/>
      <c r="C22" s="4"/>
      <c r="D22" s="4" t="s">
        <v>39</v>
      </c>
      <c r="E22" s="4"/>
    </row>
    <row r="23" spans="1:10">
      <c r="A23" s="4" t="s">
        <v>35</v>
      </c>
      <c r="B23" s="4"/>
      <c r="C23" s="4"/>
      <c r="D23" s="4"/>
      <c r="E23" s="4"/>
    </row>
    <row r="24" spans="1:10">
      <c r="A24" s="4"/>
      <c r="B24" s="4"/>
      <c r="C24" s="4"/>
      <c r="D24" s="4"/>
      <c r="E24" s="4"/>
    </row>
    <row r="25" spans="1:10">
      <c r="A25" s="4" t="s">
        <v>40</v>
      </c>
      <c r="B25" s="4"/>
      <c r="C25" s="4"/>
      <c r="D25" s="4"/>
      <c r="E25" s="4"/>
    </row>
    <row r="26" spans="1:10">
      <c r="A26" s="4"/>
      <c r="B26" s="4"/>
      <c r="C26" s="4"/>
      <c r="D26" s="4"/>
      <c r="E26" s="4"/>
    </row>
    <row r="27" spans="1:10">
      <c r="A27" s="4" t="s">
        <v>41</v>
      </c>
      <c r="B27" s="4"/>
      <c r="C27" s="4"/>
      <c r="D27" s="4"/>
      <c r="E27" s="4"/>
    </row>
    <row r="28" spans="1:10">
      <c r="A28" s="4"/>
      <c r="B28" s="4"/>
      <c r="C28" s="4"/>
      <c r="D28" s="4"/>
      <c r="E28" s="4"/>
    </row>
    <row r="29" spans="1:10">
      <c r="A29" s="4" t="s">
        <v>42</v>
      </c>
      <c r="B29" s="4"/>
      <c r="C29" s="4"/>
      <c r="D29" s="4"/>
      <c r="E29" s="4"/>
    </row>
    <row r="30" spans="1:10">
      <c r="A30" s="4"/>
      <c r="B30" s="4"/>
      <c r="C30" s="4"/>
      <c r="D30" s="4"/>
      <c r="E30" s="4"/>
    </row>
    <row r="31" spans="1:10">
      <c r="A31" s="6" t="s">
        <v>43</v>
      </c>
      <c r="B31" s="4" t="s">
        <v>48</v>
      </c>
      <c r="C31" s="4"/>
      <c r="D31" s="4"/>
      <c r="E31" s="4"/>
    </row>
    <row r="32" spans="1:10">
      <c r="A32" s="6" t="s">
        <v>44</v>
      </c>
      <c r="B32" s="4"/>
      <c r="C32" s="4"/>
      <c r="D32" s="4"/>
      <c r="E32" s="4"/>
    </row>
    <row r="33" spans="1:12">
      <c r="A33" s="6" t="s">
        <v>45</v>
      </c>
      <c r="B33" s="4"/>
      <c r="C33" s="4"/>
      <c r="D33" s="4"/>
      <c r="E33" s="4"/>
    </row>
    <row r="34" spans="1:12">
      <c r="A34" s="4"/>
      <c r="B34" s="4"/>
      <c r="C34" s="4"/>
      <c r="D34" s="4"/>
      <c r="E34" s="4"/>
    </row>
    <row r="35" spans="1:12">
      <c r="A35" s="4" t="s">
        <v>46</v>
      </c>
      <c r="B35" s="4" t="s">
        <v>50</v>
      </c>
      <c r="C35" s="4"/>
      <c r="D35" s="4"/>
      <c r="E35" s="4" t="s">
        <v>53</v>
      </c>
      <c r="L35" s="4" t="s">
        <v>51</v>
      </c>
    </row>
    <row r="36" spans="1:12">
      <c r="A36" s="1" t="s">
        <v>47</v>
      </c>
      <c r="B36" s="4" t="s">
        <v>49</v>
      </c>
      <c r="C36" s="4"/>
      <c r="D36" s="4"/>
      <c r="E36" s="1" t="s">
        <v>52</v>
      </c>
      <c r="L36" s="5" t="s">
        <v>54</v>
      </c>
    </row>
    <row r="37" spans="1:12">
      <c r="A37" s="4"/>
      <c r="B37" s="4"/>
      <c r="C37" s="4"/>
      <c r="D37" s="4"/>
      <c r="E37" s="4"/>
      <c r="L37" t="s">
        <v>55</v>
      </c>
    </row>
  </sheetData>
  <phoneticPr fontId="2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46DCE-9B47-4520-994D-7CA0C4108BE3}">
  <dimension ref="A1:B42"/>
  <sheetViews>
    <sheetView workbookViewId="0">
      <selection activeCell="N11" sqref="N11"/>
    </sheetView>
  </sheetViews>
  <sheetFormatPr defaultRowHeight="18.75"/>
  <sheetData>
    <row r="1" spans="1:2">
      <c r="A1" t="s">
        <v>69</v>
      </c>
    </row>
    <row r="3" spans="1:2" ht="19.5">
      <c r="B3" s="9" t="s">
        <v>70</v>
      </c>
    </row>
    <row r="4" spans="1:2" ht="19.5">
      <c r="B4" s="9" t="s">
        <v>71</v>
      </c>
    </row>
    <row r="5" spans="1:2" ht="19.5">
      <c r="B5" s="9" t="s">
        <v>72</v>
      </c>
    </row>
    <row r="6" spans="1:2" ht="19.5">
      <c r="B6" s="9" t="s">
        <v>73</v>
      </c>
    </row>
    <row r="7" spans="1:2" ht="19.5">
      <c r="B7" s="9" t="s">
        <v>74</v>
      </c>
    </row>
    <row r="8" spans="1:2" ht="19.5">
      <c r="B8" s="9"/>
    </row>
    <row r="9" spans="1:2" ht="19.5">
      <c r="B9" s="8" t="s">
        <v>75</v>
      </c>
    </row>
    <row r="26" spans="2:2">
      <c r="B26" t="s">
        <v>80</v>
      </c>
    </row>
    <row r="27" spans="2:2">
      <c r="B27" t="s">
        <v>79</v>
      </c>
    </row>
    <row r="40" spans="2:2">
      <c r="B40" t="s">
        <v>76</v>
      </c>
    </row>
    <row r="41" spans="2:2">
      <c r="B41" t="s">
        <v>78</v>
      </c>
    </row>
    <row r="42" spans="2:2">
      <c r="B42" t="s">
        <v>77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後向きはORでやる</vt:lpstr>
      <vt:lpstr>検査前・有病率、尤度、検査後確率、グラフ</vt:lpstr>
      <vt:lpstr>オッズ比</vt:lpstr>
      <vt:lpstr>感度、特異度、的中率、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五十嵐 長岡中央</cp:lastModifiedBy>
  <dcterms:created xsi:type="dcterms:W3CDTF">2022-08-18T12:49:51Z</dcterms:created>
  <dcterms:modified xsi:type="dcterms:W3CDTF">2024-07-28T12:29:35Z</dcterms:modified>
</cp:coreProperties>
</file>